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2240" tabRatio="793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<sst xmlns="http://schemas.openxmlformats.org/spreadsheetml/2006/main" count="1229" uniqueCount="458">
  <si>
    <t>Ранее проведенное энергетическое обследование в следующих муниципальных учреждениях: МКДОУ Зунгарский д/с, МКДОУ Новоленинский д/с, МБОУ КСШ, МБДОУ Новонукутский д/с № 6, Администрация МО "Нукутский район", МКДОУ Новонукутский д/с № 2, МКДОУ Нукутский д/с. Степень выполнения мероприятия - 100%</t>
  </si>
  <si>
    <t>Задача 1 "Осуществление контроля за формированием списков кандидатов в присяжные заседатели"</t>
  </si>
  <si>
    <t>Доля освоенных средств, выделенных на реализацию основного мероприятия</t>
  </si>
  <si>
    <t>Задача 2 "Осуществление лицензионного контроля за розничной продажей алкогольной продукции"</t>
  </si>
  <si>
    <t>Подпрограмма "Информационное освещение деятельности органов муниципальной власти Нукутского района на 2015 - 2019 годы"</t>
  </si>
  <si>
    <t>Задача 1 "Доведение информации о деятельности органов местного самоуправления до населения"</t>
  </si>
  <si>
    <t xml:space="preserve">Обеспечение населения Нукутского района качественной и достоверной информацией о деятельности органов местного самоуправления муниципального образования "Нукутский район" </t>
  </si>
  <si>
    <t xml:space="preserve">Высокое сохранение охвата СМИ целевой аудитории </t>
  </si>
  <si>
    <t xml:space="preserve">Подпрограмма «Поддержка и развитие малого и среднего предпринимательства в муниципальном образовании «Нукутский район» на 2015 - 2019 годы» </t>
  </si>
  <si>
    <t>Задача 1 "Информационная, методологическая и консультационная поддержка СМСП, развитие инфраструктуры поддержки СМСП"</t>
  </si>
  <si>
    <t>Количество проведенных консультаций СМСП</t>
  </si>
  <si>
    <t xml:space="preserve">единиц </t>
  </si>
  <si>
    <t>Количество мероприятий (семинары, круглые столы, встречи и т.п.) для СМСП</t>
  </si>
  <si>
    <t>единиц</t>
  </si>
  <si>
    <t>Задача 2 "Увеличение количества действующих субъектов малого и среднего предпринимательства"</t>
  </si>
  <si>
    <t>Доля налоговых поступлений по специальным режимам налогообложения от субъектов малого и среднего предпринимательства в налоговых доходах МО "Нукутский район"</t>
  </si>
  <si>
    <t>Объем отгруженных товаров собственного производства, выполненных работ и  услуг собственными силами</t>
  </si>
  <si>
    <t>млн.руб.</t>
  </si>
  <si>
    <t>Средняя численность работников на малых предприятиях</t>
  </si>
  <si>
    <t>Размер среднемесячной заработной платы</t>
  </si>
  <si>
    <t>тыс.руб.</t>
  </si>
  <si>
    <t>Задача 3 "Пропаганда и популяризация предпринимательской деятельности"</t>
  </si>
  <si>
    <t>Количество СМСП на 10 тыс. населения МО "Нукутский район"</t>
  </si>
  <si>
    <t>Количество мероприятий (круглые столы, встречи, лекции, экскурсии и т.п.) для молодежи</t>
  </si>
  <si>
    <t>Подпрограмма "Развитие торговли на территории муниципального образования «Нукутский район» на 2015 - 2019 годы"</t>
  </si>
  <si>
    <t>Задача 1 "Развитие инфраструктуры торговли"</t>
  </si>
  <si>
    <t xml:space="preserve">Оборот розничной торговли </t>
  </si>
  <si>
    <t>Оборот общественного питания</t>
  </si>
  <si>
    <t>Объем бытовых услуг</t>
  </si>
  <si>
    <t>Задача 2 "Рост уровня обеспеченности населения площадью торговых объектов в поселениях, у которых он ниже установленного норматива"</t>
  </si>
  <si>
    <t>Уровень обеспеченности населения площадью торговых объектов по продаже товаров, %</t>
  </si>
  <si>
    <t>МО "Первомайское"</t>
  </si>
  <si>
    <t>МО «Новоленино»</t>
  </si>
  <si>
    <t>МО «Нукуты»</t>
  </si>
  <si>
    <t>МО «Целинный»</t>
  </si>
  <si>
    <t>МО "Хареты"</t>
  </si>
  <si>
    <t>МО "Закулей"</t>
  </si>
  <si>
    <t>МО "Шаратское"</t>
  </si>
  <si>
    <t>Подпрограмма "Развитие внутреннего и выездного туризма в муниципальном образовании "Нукутский район" на 2015-2019 годы"</t>
  </si>
  <si>
    <t>Задача 1 "Повышение качества туристических услуг"</t>
  </si>
  <si>
    <t>Общее количество туристов, посещающих Нукутский район</t>
  </si>
  <si>
    <t>человек</t>
  </si>
  <si>
    <t>Организация мест зимнего и летнего отдыха (благоустройство, организация питания и торговли, выделение автостоянок, предоставление конных услуг)</t>
  </si>
  <si>
    <t>Задача 2 "Повышение уровня использования туристического потенциала территории"</t>
  </si>
  <si>
    <t>Увеличить объем платных услуг гостиниц и аналогичных средств размещения</t>
  </si>
  <si>
    <t>Задача 3 "Формирование условий для привлечения инвестиций в сферу туризма"</t>
  </si>
  <si>
    <t>Объем  инвестиций в основной капитал объектов туристической инфраструктуры</t>
  </si>
  <si>
    <t>Подпрограмма "Реализация государственной политики в сфере строительства, дорожного хозяйства и архитектуры муниципального образования "Нукутский район" на 2015 год"</t>
  </si>
  <si>
    <t>Задача 1 "Разработка и утверждение нормативов градостроительного  проектирования муниципального образования «Нукутский район"</t>
  </si>
  <si>
    <t>Доля освоенных средств, выделенных на реализацию Подпрограммы</t>
  </si>
  <si>
    <t>процент</t>
  </si>
  <si>
    <t>Муниципальная программа "Экономическое развитие и инновационная экономика в муниципальном образовании "Нукутский район" на 2015 - 2019 годы"</t>
  </si>
  <si>
    <t>Муниципальная программа "Труд и занятость в муниципальном образовании "Нукутский район" на 2015 - 2019 годы"</t>
  </si>
  <si>
    <t>Подпрограмма "Улучшение условий и охраны труда в муниципальном образовании "Нукутский район"</t>
  </si>
  <si>
    <t>Задача 1 "Проведение специальной оценки уловий труда"</t>
  </si>
  <si>
    <t>Задача 2 "Информационное обеспечение и пропаганда охраны труда"</t>
  </si>
  <si>
    <t>Доля организаций участников районного конкурса на лучшую организацию работы по охране труда от общего количества организаций, расположенных на территории МО "Нукутский район"</t>
  </si>
  <si>
    <t>Удельный вес руководителей и специалистов, прошедших обучение и проверку знаний требований охраны труда в специализированных учебных центрах, к среднесписочной численности работающих на территории МО "Нукутский район"</t>
  </si>
  <si>
    <t>Задача 3 "Снижение уровня производственного травматизма"</t>
  </si>
  <si>
    <t>Уровень производственного травматизма в расчете на 1000 работающих</t>
  </si>
  <si>
    <t>случай</t>
  </si>
  <si>
    <t>Подпрограмма "Содействие занятости несовершеннолетних граждан в муниципальном образовании "Нукутский район"</t>
  </si>
  <si>
    <t>Задача 1 "Создание дополнительных временных рабочих мест для несовершеннолетних"</t>
  </si>
  <si>
    <t>Трудоустройство в свободное от учебы время несовершеннолетних граждан в возрасте от 14 до 18 лет</t>
  </si>
  <si>
    <t>Подпрограмма "Осуществление отдельных областных государственных полномочий в сфере труда в муниципальном образовании "Нукутский район"</t>
  </si>
  <si>
    <t>Задача 1 "Осуществление отдельных областных государственных полномочий в сфере труда"</t>
  </si>
  <si>
    <t>Доля освоенных бюджетных средств, выделенных на реализацию отдельных областных государственных полномочий в сфере труда</t>
  </si>
  <si>
    <t>Подпрограмма 1 "Обеспечение  деятельности мэра и администрации муниципального образования "Нукутский район" на  2015 - 2019 годы"</t>
  </si>
  <si>
    <t>Финансирование подпрограммы составило 99,9%</t>
  </si>
  <si>
    <t>Мероприятие 1 "Обеспечение деятельности мэра муниципального образования "Нукутский район"</t>
  </si>
  <si>
    <t>Финансирование мероприятия составило 100%. Деятельность мэра осуществляется в установленном порядке</t>
  </si>
  <si>
    <t>Мероприятие 2 "Обеспечение деятельности администрации муниципального образования "Нукутский район"</t>
  </si>
  <si>
    <t>Финансирование мероприятия составило 99,9%. Деятельность Администрации осуществляется в установленном порядке</t>
  </si>
  <si>
    <t>Подпрограмма 2 "Государственная политика в сфере экономического развития муниципального образования "Нукутский район" на 2015 - 2019 годы"</t>
  </si>
  <si>
    <t xml:space="preserve">Финансирование подпрограммы составило 100% </t>
  </si>
  <si>
    <t>Мероприятие 1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</si>
  <si>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Мероприятие 1 "Осуществление отдельных государственных полномочий в области производства и оборота этилового спирта, алкогольной и спиртосодержащей продукции"</t>
  </si>
  <si>
    <t>Финансирование мероприятия составило 100%. Отдельные областные государственные полномочия осуществляются в установленном порядке</t>
  </si>
  <si>
    <t>Подпрограмма 3 "Информационное освещение деятельности органов муниципальной власти Нукутского района  на 2015 - 2019 годы"</t>
  </si>
  <si>
    <t xml:space="preserve">Финансирование подпрограммы составило 99,6% </t>
  </si>
  <si>
    <t>Мероприятие 1 "Обеспечение деятельности МБУ "Газета"Свет Октября"</t>
  </si>
  <si>
    <t>Финансирование мероприятия составило 99,6%. Деятельность МБУ "Газета "Свет Октября" осуществляется в установленном порядке</t>
  </si>
  <si>
    <t xml:space="preserve">Подпрограмма 4 "Поддержка и развитие малого и среднего предпринимательства в муниципальном образовании "Нукутский район" на 2015 - 2019 годы" </t>
  </si>
  <si>
    <t xml:space="preserve">Финансирование подпрограммы составило 88,4% </t>
  </si>
  <si>
    <t>Мероприятие 1 "Финансовая поддержка начинающих субъектов малого и среднего предпринимательства - гранты начинающим на создание собственного бизнеса"</t>
  </si>
  <si>
    <t>Финансирование мероприятие составило 100%. Гранты выданы 3 начинающим предпринимателям</t>
  </si>
  <si>
    <t>Мероприятие 2 "Проведение профессиональных конкурсов среди предпринимателей"</t>
  </si>
  <si>
    <t>Финансирование мероприятия составило 0%. Конкурс признан несостоявшимся в связи с отсутствием заявок на участие</t>
  </si>
  <si>
    <t>Подпрограмма 5 "Развитие внутреннего и выездного туризма в муниципальном образовании "Нукутский район" на 2015 - 2019 годы"</t>
  </si>
  <si>
    <t>Мероприятие 1 "Проведение конкурсов на выявление лучших предпринимателей, предоставляющих туристические услуги"</t>
  </si>
  <si>
    <t>Подпрограмма 6 "Развитие торговли на территории муниципального образования "Нукутский район" на 2015 - 2019 годы"</t>
  </si>
  <si>
    <t xml:space="preserve">Финансирование подпрограммы составило 0%. </t>
  </si>
  <si>
    <t>Мероприятие 1 "Проведение конкурсов "Стартап" по предоставлению субсидий для предпринимателей, предоставляющих услуги торговли, общественного питания и бытовые услуги на территории МО "Нукутский район"</t>
  </si>
  <si>
    <t>Финансирование мероприятия составило 0%. Конкурс "Стартап" признан несостоявшимся (количество заявок, удовлетворяющих условиям конкурса - 1)</t>
  </si>
  <si>
    <t>Подпрограмма 7 "Реализация государственной политики в сфере строительства, дорожного хозяйства и архитектуры муниципального образования "Нукутский район" на 2015 год"</t>
  </si>
  <si>
    <t xml:space="preserve">Финансирование подпрограммы составило 80%. </t>
  </si>
  <si>
    <t>Мероприятие 1 "Разработка и утверждение нормативов градостроительного  проектирования муниципального образования "Нукутский район"</t>
  </si>
  <si>
    <t>Финансирование мероприятия составило 80%. Нормативы градостроительного проектирования разработаны, однако по состоянию на 01.01.2016 года не утверждены</t>
  </si>
  <si>
    <t>Финансирование программы составило 99,3%</t>
  </si>
  <si>
    <t>за январь - декабрь 2015 года</t>
  </si>
  <si>
    <t>Планируемый объем финансирования 
на 2015 год (тыс. руб.)</t>
  </si>
  <si>
    <t>Оценка результатов реализации муниципальных программ в 2015 году</t>
  </si>
  <si>
    <t>Планируемое значение показателя на 2015 год</t>
  </si>
  <si>
    <t>Достигнутое значение показателя за 2015 год</t>
  </si>
  <si>
    <t>Подпрограмма 1 "Улучшение условий и охраны труда в муниципальном образовании "Нукутский район"</t>
  </si>
  <si>
    <t>Финасирование подпрограммы составило 66%</t>
  </si>
  <si>
    <t>Мероприятие 1 "Организация и проведение районного конкурса на лучшую организацию работы по охране труда"</t>
  </si>
  <si>
    <t>Финансирование мероприятия составило 66%, в результате экономии средств на подарочной и сувенирной продукции. Районный конкурс проведен, победитель определен в установленном порядке</t>
  </si>
  <si>
    <t>Подпрограмма 2 "Содействие занятости несовершеннолетних граждан в муниципальном образовании "Нукутский район"</t>
  </si>
  <si>
    <t>Финасирование подпрограммы составило 99,5%</t>
  </si>
  <si>
    <t>Мероприятие 1 "Организация временной занятости несовершеннолетних граждан"</t>
  </si>
  <si>
    <t>Финансирование мероприятия составило 99,5%. Организована временная занятость для 97 несовершеннолетних граждан</t>
  </si>
  <si>
    <t>Муниципальная программа "Охрана окружающей среды в муниципальном образовании "Нукутский район" на 2015 - 2019 годы"</t>
  </si>
  <si>
    <t>Проектирование и строительство полигона ТБО в МО "Новонукутское" Нукутского района</t>
  </si>
  <si>
    <t>Доля разработанной ПСД на строительство полигона ТБО</t>
  </si>
  <si>
    <t>Изготовление проектно-сметной документации на строительство полигона ТБО в МО "Новонукутское" Нукутского района</t>
  </si>
  <si>
    <t>Строительство полигона ТБО</t>
  </si>
  <si>
    <t>Финансирование мероприятия на 2015 год не предусмотрено</t>
  </si>
  <si>
    <t>Финансирование программы на 2015 год не предусмотрено</t>
  </si>
  <si>
    <t>Финансирование подпрограммы на 2015 год не предусмотрено</t>
  </si>
  <si>
    <t>Муниципальная программа "Развитие коммунальной инфраструктуры объектов социальной сферы муниципального образования "Нукутский район" на 2015 - 2019 годы"</t>
  </si>
  <si>
    <t>Подпрограмма 3 "Осуществление  отдельных областных государственных полномочий в сфере труда в муниципальном образовании "Нукутский район"</t>
  </si>
  <si>
    <t>Финасирование подпрограммы составило 100%</t>
  </si>
  <si>
    <t>Мероприятие 1 "Осуществление отдельных областных государственных полномочий в сфере труда"</t>
  </si>
  <si>
    <t>Финасирование муниципальной программы составило 99,5%</t>
  </si>
  <si>
    <t>Задача 1 "Обеспечение реализации полномочий мэра муниципального образования "Нукутский район"</t>
  </si>
  <si>
    <t>Количество рабочих мест, на которые проведена специальная оценка условий труда</t>
  </si>
  <si>
    <t>Подпрограмма «Обеспечение условий деятельности в сфере социального развития, опеки и попечительства в муниципальном образовании "Нукутский район»</t>
  </si>
  <si>
    <t>Задача 1 "Создание оптимальных условий для повышения эффективности реализации переданных государственных полномочий Иркутской области, переданных в соотвествии с законами Иркутской области"</t>
  </si>
  <si>
    <t xml:space="preserve">Удельный вес детей-сирот и детей, оставшихся без попечения родителей, в общей численности детей в возрасте от 0 до 18 лет </t>
  </si>
  <si>
    <t xml:space="preserve">Удельный вес несовершеннолетних, совершивших правонарушения повторно, в общей численности несовершеннолетних, совершивших правонарушения и состоящих на учете в комиссии по делам несовершеннолетних и защите их прав </t>
  </si>
  <si>
    <t xml:space="preserve">Удельный вес безнадзорных детей, состоящих на учете в комиссии по делам несовершеннолетних и защите их прав МО "Нукутский район" в общей численности детей в возрасте от 0 до 18 лет </t>
  </si>
  <si>
    <t xml:space="preserve">Удельный вес несовершеннолетних, выявленных в общественных местах в ночное время, в общей численности детей в возрасте от 0 до 18 лет </t>
  </si>
  <si>
    <t>Доля семей, находящихся в социально-опасном положении, от общей численности семей, состоящих на учете в банке данных Иркутской области, как семья, находящаяся в социально-опасном положении</t>
  </si>
  <si>
    <t>Доля освоенных средств, выделенных на реализацию  переданных государственных полномочий Иркутской области</t>
  </si>
  <si>
    <t>Удельный вес граждан получивших меры социальной поддержки, в общей численности граждан МО "Нукутский район", имеющих на это право и обратившихся за получением мер социальной поддержки</t>
  </si>
  <si>
    <t>Уровень предоставления мер социальной поддержки отдельным категориям граждан в денежной форме</t>
  </si>
  <si>
    <t>Подпрограмма "Социальная поддержка населения муниципального образования "Нукутский район"</t>
  </si>
  <si>
    <t>Задача 1 "Формирование пенсионных накоплений муниципальных служащих муниципального образования "Нукутский район"</t>
  </si>
  <si>
    <t>Доля освоенных бюджетных средств, выделенных из бюджета МО "Нукутский район" на пенсионное обеспечение муниципальных служащих после выхода на пенсию</t>
  </si>
  <si>
    <t>Задача 2 "Обеспечение льготным питанием детей из многодетных и малоимущих семей"</t>
  </si>
  <si>
    <t>Удельный вес детей из многодетных и малоимущих семей, охваченных льготным питанием от общей численности детей из многодетных и малоимущих семей</t>
  </si>
  <si>
    <t>Подпрограмма "Развитие системы отдыха и оздоровления детей в муниципальном образовании "Нукутский район"</t>
  </si>
  <si>
    <t>Задача 1 "Улучшение качества проведения летней оздоровительной кампании; совершенствование летнего отдыха детей и подростков; создание условий для сохранения здоровья и развития детей"</t>
  </si>
  <si>
    <t>Удельный вес детей и подростков, охваченных отдыхом и оздоровлением в общем числе детей от 7 до 15 лет</t>
  </si>
  <si>
    <t>Муниципальная программа "Социальная поддержка населения муниципального образования "Нукутский район" на 2015 - 2019 годы"</t>
  </si>
  <si>
    <t>Подпрограмма 1 "Обеспечение условий деятельности в сфере социального развития, опеки и попечительства в муниципальном образовании "Нукутский район"</t>
  </si>
  <si>
    <t>Финансирование подпрограммы составило 100,0%</t>
  </si>
  <si>
    <t>Мероприятие 1 "Осуществление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прав"</t>
  </si>
  <si>
    <t>Мероприятие 2 "Содержание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услуг"</t>
  </si>
  <si>
    <t>Мероприятие 3 "Предоставление гражданам субсидий на оплату жилых помещений и коммунальных услуг"</t>
  </si>
  <si>
    <t>Подпрограмма 2 "Социальная поддержка населения мунгиципального образования "Нукутский район"</t>
  </si>
  <si>
    <t>Мероприятие 1 "Выплаты отдельным категориям граждан из бюджета муниципального образования "Нукутский район"</t>
  </si>
  <si>
    <t>Финансирование мероприятия составило 100%. Пенсии за выслугу лет гражданам, замещавшим должности муниципальной службы, выплачены в полном объеме</t>
  </si>
  <si>
    <t>Мероприятие 1 "Осуществление отдельных областных государственных полномочий по предоставлению мер социальной поддержки многодетным и малоимущим семьям"</t>
  </si>
  <si>
    <t>Подпрограмма 3 "Развитие системы отдыха и оздоровления детей в муниципальном образовании "Нукутский район"</t>
  </si>
  <si>
    <t xml:space="preserve">Финансирование подпрограммы составило 100,0% </t>
  </si>
  <si>
    <t>Мероприятие 1 "Оплата стоимости набора продуктов питания в лагерях с дневным пребыванием детей, организованных органами местного самоуправления муниципального образования "Нукутский район"</t>
  </si>
  <si>
    <t>Финансирование мероприятия составило 100,0%. Лагеря с дневным пребыванием детей в отчетном периоде были обеспечены набором продуктов питания в полном объеме</t>
  </si>
  <si>
    <t>Мероприятие 2 "Укрепление материально-технической базы, включая реконструкцию, капитальный и текущий ремонты объектов социальной инфраструктуры (зданий, помещений, строений, сооружений, бассейнов) для улучшения условий отдыха и оздоровления детей в Муниципальном бюджетном учреждении "Детский лагерь "Березка"</t>
  </si>
  <si>
    <t>Финансирование мероприятия составило 100,0%. Денежные средства на укрепление МТБ МБУ "Детский лагерь "Березка" поступили в полном объеме</t>
  </si>
  <si>
    <t>Финансирование программы составило 100,0%</t>
  </si>
  <si>
    <t xml:space="preserve">Подпрограмма 1 "Оказание финансовой поддержки муниципальному образованию "Нукутский район" в сфере культуры и архивного дела </t>
  </si>
  <si>
    <t>Исполнение 100%</t>
  </si>
  <si>
    <t>Мероприятие 1 "Осуществление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области"</t>
  </si>
  <si>
    <t>Мероприятие 2 "Комплектование книжных фондов библиотек муниципальных образований и государственных библиотек городов Москвы и Санкт-Петербурга"</t>
  </si>
  <si>
    <t>Мероприятие 3 "Комплектование книжных фондов библиотек муниципальных образований Иркутской области"</t>
  </si>
  <si>
    <t>Мероприятие 4 "Выплата с областного бюджета денежного поощрения лучшим муниципальным учреждениям культуры, находящимся на территориях сельских поселений Иркутской области"</t>
  </si>
  <si>
    <t>Исполнение 100,0%</t>
  </si>
  <si>
    <t>Мероприятие 5 "Выплата с областного бюджета денежного поощрения лучшим работникам муниципальных учреждений культуры, находящимся на территориях сельских поселений Иркутской области"</t>
  </si>
  <si>
    <t>Подпрограмма 2 "Реализация единой государственной политики в сфере культуры в муниципальном образовании "Нукутский район"</t>
  </si>
  <si>
    <t>Исполнение 99,9%</t>
  </si>
  <si>
    <t>Мероприятие 1 "Организация досуга и предоставление услуг организаций культуры"</t>
  </si>
  <si>
    <t>Мероприятие 2 "Развитие библиотечно-информационного обслуживания населения"</t>
  </si>
  <si>
    <t>Подпрограмма 3 "Муниципальное управление культурой муниципального образования "Нукутский район"</t>
  </si>
  <si>
    <t>Исполнение 99,8%</t>
  </si>
  <si>
    <t>Муниципальная программа "Развитие культуры муниципального образования "Нукутский район" на 2015 - 2019 годы"</t>
  </si>
  <si>
    <t>Сохранение, пополнение и использование архивных и библиотечных фондов</t>
  </si>
  <si>
    <t>Количество документов постоянного хранения и по личному составу</t>
  </si>
  <si>
    <t>Количество единиц хранения, введенных в ПК «Архивный фонд"</t>
  </si>
  <si>
    <t>Библиотечный фонд (за счет средств федерального бюджета)</t>
  </si>
  <si>
    <t>Библиотечный фонд (за счет средств областного бюджета)</t>
  </si>
  <si>
    <t>Повышение качества культурного обслуживания жителей района, развитие библиотечного дела и популяризация чтения</t>
  </si>
  <si>
    <t>Количество проведенных мероприятий</t>
  </si>
  <si>
    <t>Число участников культурно-досуговых мероприятий</t>
  </si>
  <si>
    <t>тыс.чел.</t>
  </si>
  <si>
    <t>Число пользователей библиотечного фонда</t>
  </si>
  <si>
    <t>Укрепление ресурсного обеспечения деятельности муниципальных учреждений культуры, доведение средней заработной платы работников учреждений культуры до размера средней заработной платы по Иркутской области, стимулирование творческой деятельности работников культуры, развитие международных и межрегиональных связей, увеличение числа ежегодных районных социально-значимых культурных мероприятий, семинаров, мастер-классов на уровне района</t>
  </si>
  <si>
    <t>Доведение средней заработной платы работников учреждений культуры до размера средней заработной платы по Иркутской области</t>
  </si>
  <si>
    <t>процент соотношения</t>
  </si>
  <si>
    <t>Количество семинаров, мастер-классов на уровне района</t>
  </si>
  <si>
    <t>Муниципальная программа "Развитие сельского хозяйства на территории муниципального образования "Нукутский район" на 2015 - 2019 годы"</t>
  </si>
  <si>
    <t xml:space="preserve">Задача 1 Развитие системы раннего выявления незаконных потребителей наркотических средств и психотропных веществ  </t>
  </si>
  <si>
    <t xml:space="preserve">Задача 2 Формирование негативного отношения в обществе к немедицинскому потреблению наркотиков, в том числе путем проведения активной антинаркотической пропаганды, повышения уровня информированности населения Нукутского  района о негативных последствиях немедицинского потребления наркотиков и об ответственности за участие в их  незаконном обороте </t>
  </si>
  <si>
    <t xml:space="preserve">Задача 3 Организация и проведение  комплекса  мероприятий по профилактике социально-негативных явлений для несовершеннолетних, молодежи Нукутского  района </t>
  </si>
  <si>
    <t>Муниципальная программа "Развитие дорожного хозяйства муниципального образования "Нукутский район" на 2015 - 2019 годы"</t>
  </si>
  <si>
    <t>Устойчивое функционирование автомобильной дороги "Подъезд к д. Зунгар"</t>
  </si>
  <si>
    <t>Уровень удовлетворительного состояния автомобильной дороги</t>
  </si>
  <si>
    <t>Содержание и ремонт автомобильной дороги общего пользования местного значения "Подъезд к д. Зунгар"</t>
  </si>
  <si>
    <t xml:space="preserve">Финансирование программы составило 70,1%
</t>
  </si>
  <si>
    <t>Финансирование мероприятия составило 70,1%</t>
  </si>
  <si>
    <t>Задача 4 Организация и проведение комплекса мероприятий по профилактике социально-негативных явлений для лиц, попавших в трудную жизненную ситуацию</t>
  </si>
  <si>
    <t xml:space="preserve">Задача 5 Формирование профессионального сообщества специалистов по профилактике наркомании для повышения эффективности антинаркотической профилактической деятельности </t>
  </si>
  <si>
    <t>Задача 6 Мотивирование наркозависимых на социально-медицинскую реабилитацию</t>
  </si>
  <si>
    <t xml:space="preserve">Задача 7 Уничтожение дикорастущей конопли в муниципальном образовании «Нукутский район» </t>
  </si>
  <si>
    <t xml:space="preserve">Задача 8 Прогнозирование развития наркоситуации, анализ состояния процессов и явлений в сфере оборота наркотиков и их прекурсоров, а также в области противодействия их незаконному обороту, профилактики немедицинского потребления наркотиков </t>
  </si>
  <si>
    <t>Муниципальная программа "Развитие физической культуры и спорта в муниципальном образовании "Нукутский район" на 2015 - 2019 годы"</t>
  </si>
  <si>
    <t>Доля жителей, систематически занимающихся физической культурой и спортом (по отношению к общему числу жителей района)</t>
  </si>
  <si>
    <t>Поддержка одаренных спортсменов</t>
  </si>
  <si>
    <t>Строительство физкультурно-оздоровительного комплекса в п. Новонукутский</t>
  </si>
  <si>
    <t>Количество физкультурно-оздоровительных комплексов на территории Нукутского района</t>
  </si>
  <si>
    <t>Вовлечение жителей Нукутского района в систематические занятия физической культурой и спортом</t>
  </si>
  <si>
    <t>Развитие и совершенствование достижений спортсменов, подготовка спортивного резерва МО "Нукутский район"</t>
  </si>
  <si>
    <t>Подпрограмма "Развитие физической культуры и формирование здорового образа жизни в муниципальном образовании "Нукутский район"</t>
  </si>
  <si>
    <t>Подпрограмма "Развитие спортивной инфраструктуры и материально-технической базы в Нукутском районе"</t>
  </si>
  <si>
    <t>Муниципальная программа "Управление муниципальными финансами муниципального образования "Нукутский район" на 2015 - 2019 годы"</t>
  </si>
  <si>
    <t>Подпрограмма "Управление муниципальными финансами муниципального образования "Нукутский район" на 2015 - 2019 годы"</t>
  </si>
  <si>
    <t>Формирование резервного фонда Администрации МО "Нукутский район"</t>
  </si>
  <si>
    <t>Обслуживание муниципального долга МО "Нукутский район"</t>
  </si>
  <si>
    <t>Исполнение по резервному фонду</t>
  </si>
  <si>
    <t>Обеспечение муниципального долга</t>
  </si>
  <si>
    <t>Подпрограмма "Повышение эффективности бюджетных расходов в муниципальном образовании "Нукутский район"</t>
  </si>
  <si>
    <t>Обеспечение сбалансированности и устойчивости бюджета МО "Нукутский район"</t>
  </si>
  <si>
    <t>Доля просроченной кредиторской задолженности по состоянию на конец отчетного периода в общем объеме</t>
  </si>
  <si>
    <t>Доля расходов бюджета района, формируемых в рамках муниципальных программ</t>
  </si>
  <si>
    <t>до 2,5</t>
  </si>
  <si>
    <t>Повышение эффективности распределения средств бюджета МО "Нукутский район"</t>
  </si>
  <si>
    <t>Дефицит бюджета</t>
  </si>
  <si>
    <t>не более 5</t>
  </si>
  <si>
    <t>Динамика поступления налоговых доходов</t>
  </si>
  <si>
    <t>Развитие информационной системы управления муниципальными финансами</t>
  </si>
  <si>
    <t>Приобретение АРМ, программных продуктов</t>
  </si>
  <si>
    <t>Обеспечение публикации в сети Интернет информации о системе управления муниципальными финансами</t>
  </si>
  <si>
    <t>Предоставление поселениям МО "Нукутский район" дотации на выравнивание бюджетной обеспеченности поселений</t>
  </si>
  <si>
    <t>Доля районного фонда финансовой поддержки поселений из бюджета МО "Нукутский район" в объеме собственных доходов бюджета района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</si>
  <si>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муниципальных образований (сельских поселений)"</t>
  </si>
  <si>
    <t>Подпрограмма 1 "Управление муниципальными финансами муниципального образования "Нукутский район" на 2015 - 2019 годы"</t>
  </si>
  <si>
    <t>Обеспечение деятельности Финансового управления Администрации МО "Нукутский район"</t>
  </si>
  <si>
    <t>Подпрограмма 2 "Повышение эффективности бюджетных расходов в муниципальном образовании "Нукутский район"</t>
  </si>
  <si>
    <t>Подпрограмма 3 "Создание условий для эффективного и ответственного управления муниципальными финансами, повышение устойчивости бюджетов муниципальных образований (сельских поселений)"</t>
  </si>
  <si>
    <t>Муниципальная программа "Развитие образования в муниципальном образовании "Нукутский район" на 2015 - 2019 годы"</t>
  </si>
  <si>
    <t xml:space="preserve">Подпрограмма 1 "Дошкольное, общее и дополнительное образование" </t>
  </si>
  <si>
    <t>Мероприятие 1 "Обеспечение деятельности детских дошкольных учреждений"</t>
  </si>
  <si>
    <t>Мероприятие 2 "Обеспечение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образования"</t>
  </si>
  <si>
    <t>Мероприятие 3 "Обеспечение деятельности общеобразовательных учреждений"</t>
  </si>
  <si>
    <t>Мероприятие 4 "Сохранение и дальнейшее развитие бурятского языка в Нукутском районе на 2015-2017 годы"</t>
  </si>
  <si>
    <t>Исполнение 85,4%</t>
  </si>
  <si>
    <t>Мероприятие 5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образования"</t>
  </si>
  <si>
    <t>Мероприятие 6 "Обеспечение деятельности учреждений дополнительного образования в образовании"</t>
  </si>
  <si>
    <t>Мероприятие 7 "Обеспечение деятельности учреждений дополнительного образования в культуре"</t>
  </si>
  <si>
    <t>Мероприятие 8 "Содержание зданий и сооружений муниципальных образовательных организаций, обустройство прилегающих к ним территорий, создание условий для осуществления присмотра и ухода за детьми и содержание детей в муниципальных образовательных организациях"</t>
  </si>
  <si>
    <t>Мероприятие 9 "Софинансирование из районного бюджета строительства объекта "Детский сад на 98 мест для детей предшкольного (старшего школьного) возраста"</t>
  </si>
  <si>
    <t>Исполнение 78,9%</t>
  </si>
  <si>
    <t>Подпрограмма 2 "Обеспечение реализации муниципальной проограммы и прочие мероприятия в области образования"</t>
  </si>
  <si>
    <t>Мероприятие 1 "Обеспечение деятельности детского лагеря "Березка""</t>
  </si>
  <si>
    <t>Мероприятие 2 "Обеспечение деятельности аппарата управления""</t>
  </si>
  <si>
    <t>Мероприятие 3 "Обеспечение деятельности учебно-методического кабинета, централизованной бухгалтерии, группы хозяйственного обслуживания, логопедических пунктов"</t>
  </si>
  <si>
    <t>Исполнение 99,9%. Деятельность учебно-методического кабинета, централизованной бухгалтерии, группы хозяйственного обслуживания, логопедических пунктов осуществляется в установленном порядке"</t>
  </si>
  <si>
    <t>Финансирование мероприятия не запланировано в 2015 году</t>
  </si>
  <si>
    <t>Исполнение 99,9%. Деятельность аппарата управления осуществляется в установленном порядке</t>
  </si>
  <si>
    <t>Исполнение 97,8%. Деятельность детского лагеря "Березка" осуществляется в установленном порядке</t>
  </si>
  <si>
    <t>Исполнение 99,9%. Деятельность  учреждений дополнительного образования в образовании осуществляется в установленном порядке</t>
  </si>
  <si>
    <t>Исполнение 99,9%. Деятельность  учреждений дополнительного образования в культуре осуществляется в установленном порядке</t>
  </si>
  <si>
    <t>Исполнение 100%.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осуществляется в установленном порядке</t>
  </si>
  <si>
    <t>Исполнение 100%. 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 осуществляется в установленном порядке</t>
  </si>
  <si>
    <t>Исполнение 99,9%. Деятельность общеобразовательных учреждений осуществляется в установленном порядке</t>
  </si>
  <si>
    <t xml:space="preserve">Исполнение 99,6%. Деятельность детских дошкольных учреждений осуществляется в установленном порядке </t>
  </si>
  <si>
    <t>Охват детей в возрасте от 3 до 7 лет услугами муниципальных дошкольных образовательных учреждений</t>
  </si>
  <si>
    <t>Сохранение контингента обучающихся услугами дополнительного образования</t>
  </si>
  <si>
    <t>Подпрограмма "Дошкольное, общее и дополнительное образование"</t>
  </si>
  <si>
    <t>Подпрограмма "Обеспечение реализации муниципальной проограммы и прочие мероприятия в области образования"</t>
  </si>
  <si>
    <t>Ликвидация очередности в дошкольные образовательные учреждения</t>
  </si>
  <si>
    <t>Обеспечение реализации федеральных государственных образовательных стандартов общего образования</t>
  </si>
  <si>
    <t>Совершенствование системы выявления и развития талантливых, творчески одаренных детей</t>
  </si>
  <si>
    <t>Обновление сайтов общеобразовательных учреждений с целью обеспечения информированности населения о реализации мероприятий по развитию сферы образования района</t>
  </si>
  <si>
    <t>Сохранение количества детей, охваченных летним отдыхом в ДЛ "Березка"</t>
  </si>
  <si>
    <t>Удельный вес численности обучающихся учреждений общего образования, обучающихся в соответствии с новым федеральным государственным образовательным стандартом</t>
  </si>
  <si>
    <t>Создание условий для проведения летней оздоровительной кампании в ДЛ "Березка", укрепление материально-технической базы лагеря</t>
  </si>
  <si>
    <t>Повышение качества и эффективности муниципальных услуг в системе образования Нукутского района, интеграция и координация действий Управления образования и муниципальных образовательных учреждений</t>
  </si>
  <si>
    <t>Мероприятие 10 "Повышение безопасности дорожного движения"</t>
  </si>
  <si>
    <t>Обеспечение своевременного принятия нормативных правовых актов и подготовка методических рекомендаций, необходимых для реализации мероприятий муниципальной программы</t>
  </si>
  <si>
    <t>Проведение физкультурно-массовых и спортивных мероприятий в муниципальном образовании "Нукутский район" различного уровня</t>
  </si>
  <si>
    <t>Подпрограмма 1 "Комплексные меры профилактики  наркомании злоупотребления наркотическими средствами и психотропными веществами в муниципальном  образовании "Нукутский район"</t>
  </si>
  <si>
    <t>Мероприятие 1 "Осуществление мероприятий, направленных на борьбу с произрастанием дикорастущей конопли"</t>
  </si>
  <si>
    <t>Мероприятияе 3 "Организация мероприятий (медицинское тестирование)  на предмет употребления наркотических средств, наркотиков среди учащихся общеобразовательных учреждений, оказание указанным лицам социально-психологической помощи и включение их в реабилитационные программы. Приобретение  иммунохроматических тестов"</t>
  </si>
  <si>
    <t>Подпрограмма 2 "Военно-патриотическое воспитание молодежи муниципального образования "Нукутский район"</t>
  </si>
  <si>
    <t>Мероприятие 1 "Вахта Памяти" в день памяти и скорби"</t>
  </si>
  <si>
    <t>Мероприятие 2 "Организация и проведение мероприятий, посвящённых Дню Победы в ВОВ (митинг, солдатский привал, концерт)"</t>
  </si>
  <si>
    <t xml:space="preserve">Мероприятие 3 "Проведение  автопробега, в рамках мероприятий, посвященных Великой Победе в Отчесественной войне "Помнить – значит сохранить Россию" </t>
  </si>
  <si>
    <t>Подпрограмма 3 "Профилактика правонарушений в муниципальном  образовании "Нукутский район" на 2015-2019 гг."</t>
  </si>
  <si>
    <t>Мероприятие 1 "Организация и проведение мероприятий по  уничтожению  дикорастущей конопли  на территории муниципального образования "Нукутский район" (пахота, покос)"</t>
  </si>
  <si>
    <t>Мероприятие 2 "Проведение ежегодного конкурса "Лучший дружинник", "Лучшая дружина"</t>
  </si>
  <si>
    <t>Мероприятие 3 "Проведение совместных рейдов УУП и добровольных дружников по охране общественного порядка и акций по профилактике правонарушений (ГСМ)"</t>
  </si>
  <si>
    <t>Мепроприятие 4 "Организовать проведение комплексных оздоровительных, физкультурно-спортивных и агитационно-пропагандистских мероприятий (спартакиад,  летних и зимних игр, походов и слетов, спортивных праздников, экскурсий)"</t>
  </si>
  <si>
    <t>Подпрограмма 1 "Устойчивое развитие сельских территорий  в муниципальном образовании "Нукутский район"</t>
  </si>
  <si>
    <t>Мероприятие 1 "Строительство хоккейного корта в п. Новонукутский"</t>
  </si>
  <si>
    <t>Мероприятие 2 "Софинансирование расходных обязательств по строительству (приобретению) жилья, предоставляемого молодым семьям и молодым специалистам по договору найма жилого помещения"</t>
  </si>
  <si>
    <t xml:space="preserve">Мероприятие 1 "Проведение конкурса на выявление лучшего участника районной сельскохозяйственной ярмарки" </t>
  </si>
  <si>
    <t>Мероприятие 2 "Проведение районного трудового конкурса среди работников АПК по итогам года"</t>
  </si>
  <si>
    <t>Мероприятие 3 "Осуществление отдельных государственных полномочий в сфере обращения с безнадзорными собаками и кошками в Иркутской области"</t>
  </si>
  <si>
    <t>Изменение удельного расхода ТЭ МУ общей площади, расчеты за которую осуществляются с использованием приборов учета</t>
  </si>
  <si>
    <t>Изменение удельного расхода ТЭ МУ общей площади, расчеты за которую осуществляются с применением расчетных способов на 1 кв.м.</t>
  </si>
  <si>
    <t>Изменение отношения удельного расхода ТЭ МУ, расчеты за которую осуществляются с применением расчетных способов, к удельному расходу ТЭ МУ, расчеты за которую осуществляются с использованием приборов учета</t>
  </si>
  <si>
    <t>Изменение удельного расхода воды на снабжение МУ, расчеты за которую осуществляются с использованием приборов учета на 1 чел.</t>
  </si>
  <si>
    <t>Изменение удельного расхода воды на снабжение МУ, расчеты за которую осуществляются с применением расчетных способов на 1 чел.</t>
  </si>
  <si>
    <t>Изменение отношения удельного расхода воды на снабжение МУ, расчеты за которую осуществляются с применением расчетных способов, к удельному расходу воды на снабжение МУ, расчеты за которую осуществляются с использованием приборов учета</t>
  </si>
  <si>
    <t>Изменение удельного расхода ЭЭ на обеспечение МУ, расчеты за которую осуществляются с использованием приборов учета на 1 кв. м.</t>
  </si>
  <si>
    <t>Изменение удельного расхода ЭЭ на обеспечение МУ, расчеты за которую осуществляются с применением расчетных способов на 1 кв. м.</t>
  </si>
  <si>
    <t>Изменение отношения удельного расхода ЭЭ на обеспечение МУ, расчеты за которую осуществляются с применением расчетных способов, к удельному расходу ЭЭ на обеспечение МУ, расчеты за которую осуществляются с использованием приборов учета</t>
  </si>
  <si>
    <t>Динамика расходов бюджета МО на обеспечение энергетическим ресурсами МУ (для фактических условий)</t>
  </si>
  <si>
    <t>Динамика расходов бюджета МО на обеспечение энергетическими ресурсами МУ (для сопоставимых условий)</t>
  </si>
  <si>
    <t>Повышение эффективности бюджетных распределения средств бюджета</t>
  </si>
  <si>
    <t xml:space="preserve">Финансирование программы составило 90,0%
</t>
  </si>
  <si>
    <t>Финансирование мероприятия составило 82,2%</t>
  </si>
  <si>
    <t>Финансирование подпрограммы составило 82,2%</t>
  </si>
  <si>
    <t>Финансирование мероприятия составило 99,5%</t>
  </si>
  <si>
    <t>Финансирование мероприятия в 2015 году не предусмотрено</t>
  </si>
  <si>
    <t>Финансирование подпрограммы составило 99,5%</t>
  </si>
  <si>
    <t>Финансирование мероприятия составило 99,3%</t>
  </si>
  <si>
    <t>Финансирование подпрограммы составило 99,3%</t>
  </si>
  <si>
    <t>Комплексный отчет о выполнении муниципальных программ муниципального образования "Нукутский район"</t>
  </si>
  <si>
    <t>Подпрограмма 1 "Развитие физической культуры и формирование здорового образа жизни в муниципальном образовании "Нукутский район"</t>
  </si>
  <si>
    <t>Подпрограмма 2 "Развитие спортивной инфраструктуры и материально-технической базы в Нукутском районе"</t>
  </si>
  <si>
    <t>Мероприятие 1 "Строительство физкультурно-оздоровительного комплекса в п. Новонукутский"</t>
  </si>
  <si>
    <t>Финансирование подпрограммы составило 95,7%</t>
  </si>
  <si>
    <t>Финансирование мероприятия составило 99,9%. Физкультурно-массовые и спортивные мероприятия проводятся согласно плану работы Администрации МО "Нукутский район"</t>
  </si>
  <si>
    <t xml:space="preserve">Финансирование программы составило 95,7%
</t>
  </si>
  <si>
    <t>Финансирование мероприятия составило 74,1%. Поддержка одаренных спортсменов проводятся  осуществляется в установленном порядке</t>
  </si>
  <si>
    <t>Муниципальная программа "Доступное жильё в муниципальном образовании "Нукутский район" на 2015 - 2019 годы"</t>
  </si>
  <si>
    <t>Подпрограмма "Молодым семьям - доступное жильё в муниципальном образовании "Нукутский район" на 2015 - 2019 годы"</t>
  </si>
  <si>
    <t>Создание механизма государственной поддержки молодых семей в решении жилищной проблемы в муниципальном образовании "Нукутский район"</t>
  </si>
  <si>
    <t>Доля освоенных средств, выделенных на реализацию подпрограммы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</si>
  <si>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2015 - 2017 годы"</t>
  </si>
  <si>
    <t>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</t>
  </si>
  <si>
    <t>Подпрограмма 1 "Молодым семьям - доступное жильё в муниципальном образовании "Нукутский район" на 2015 - 2019 годы"</t>
  </si>
  <si>
    <t>Подпрограмма 2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на 2015 - 2017 годы"</t>
  </si>
  <si>
    <t>Мероприятие 1 "Приобретение (строительство) жилого помещения на исполнение судебных актов по обеспечению жилыми помещениями детей-сирот и детей, оставшихся без попечения родителей жилыми помещениями по догооворам социального найма"</t>
  </si>
  <si>
    <t>Финансирование подпрограммы составило 100%</t>
  </si>
  <si>
    <t>Финансирование мероприятия составило 100%. Исполнение судебных актов по обеспечению жилыми помещениями детей-сирот и детей, оставшихся без попечения родителей, составило 100%</t>
  </si>
  <si>
    <t>Предоставление социальной выплаты на приобретение жилого помещения или создание объекта индивидуального жилищного строительства в рамках реализации подпрограммы "Обеспечением жильем молодых семей" федеральной целевой программы "Жилище" на 2015 - 2019 годы"</t>
  </si>
  <si>
    <t>Финансирование подпрограммы составило 97,2%</t>
  </si>
  <si>
    <t xml:space="preserve">Финансирование программы составило 99,9%
</t>
  </si>
  <si>
    <t>Финансирование мероприятия составило 97,2%. Выплата на строительство объекта индивидуального жилищного строительства предоставлена 1 молодой семье</t>
  </si>
  <si>
    <t>Задача 1 Продолжение создания системы патриотического воспитания  детей и молодёжи в районе;</t>
  </si>
  <si>
    <t>Задача 1 Снижение уровня преступности на территории муниципального образования "Нукутский  район"</t>
  </si>
  <si>
    <r>
      <t>Задача 2</t>
    </r>
    <r>
      <rPr>
        <sz val="10"/>
        <rFont val="Times New Roman"/>
        <family val="1"/>
      </rPr>
      <t xml:space="preserve"> Активизация работы по профилатике правонарушений, направленной, прежде всего, на борьбу с пьянством, алкоголизмом, наркоманией, преступностью, безнадзорностью несовершеннолетних.</t>
    </r>
  </si>
  <si>
    <t>Задача 3  Вовлечение в предупреждение правонарушений предприятий, учреждений, организаций всех форм собственности, а также общественных объединений, оптимизация работы по предупреждению  и профилактике правонарушений, совершаемых в общественных местах</t>
  </si>
  <si>
    <t>Задача 4  Повышение уровня правовой осведомленности и правовой культуры граждан, активизация и совершенствование нравственного воспитания населения, прежде всего  - молодежи и детей школьного возраста</t>
  </si>
  <si>
    <t>Задача 5  Социальная реабилитация осужденных без лишения свободы</t>
  </si>
  <si>
    <t>Количество молодежи, принявшей усатие в экспертно-диагностических исследованиях на выявление наркомании</t>
  </si>
  <si>
    <t>Количество распространенных   видеороликов,  печатных материалов по профилактике наркомании и токсикомании, предоставленных ОГКУ «Центр профилактики наркомании»</t>
  </si>
  <si>
    <t>Количество молодежи охваченной  профилатикческими мероприятиями по снижению уровня распространения наркомании, алкоголизма, табакокурения и связанных с ними социально-негативных явлений</t>
  </si>
  <si>
    <t>Количество, охваченных индивидуальной  работой по профилактике наркомании безнадзорных детей, употребляющих  психоактивные вещества, несовершеннолетних, уклоняющихся от учебы, осужденных несовершеннолетних без изоляции от общества,  освободившихся из мест лишения свободы, а также подростков, проживающих в условиях семейного неблагополучия, подростками, находящимися в социально-опасном положении.</t>
  </si>
  <si>
    <t>Количество  семинаров, тренингов для 45 специалистов, занимающихся профилактикой социально-негативных явлений ежегодно.</t>
  </si>
  <si>
    <t>Количество  лиц, проконсультированных наркозависимых и их окружение о работе реабилитационных центров Иркутской области, о круглосуточной службе телефона доверия по проблемам наркозависимости.</t>
  </si>
  <si>
    <t>Удельный вес  уничтоженной конопли до 85% от выявленной площади</t>
  </si>
  <si>
    <t>Количество  социологических  исследований среди населения Нукутского района с  целью получения информации об уровне и структуре наркопотребления, масштабах распространения незаконного потребления наркотиков и влияющих на них факторов, анализа   эффективности   организации    антинаркотической работы.</t>
  </si>
  <si>
    <t>Количество специалистов  по вопросам патриотического воспитания</t>
  </si>
  <si>
    <t>Количество зарегистрированных преступлений, совершенных на территории МО "Нукутский район"</t>
  </si>
  <si>
    <t>Удельный вес преступлений, совершенных в состоянии алкогольного опьянения, от общего числа расследованных преступлений</t>
  </si>
  <si>
    <t xml:space="preserve">Количество уничтоженной конопли 
</t>
  </si>
  <si>
    <t>Количество добровольных дружин в сельских поселениях Нукутского района</t>
  </si>
  <si>
    <t>Количество граждан, информированных о способах и средствах правомерной защиты от преступных  и иных посягательств</t>
  </si>
  <si>
    <t>Количество  трудоустроенных осужденных граждан, состоящих на учете в уголовно-исполнительной инспекции</t>
  </si>
  <si>
    <t>Подпрограмма "Комплексные меры профилактики наркомании, злоупотребления наркотическими и психотропными веществами в муниципальном образовании "Нукутский район"</t>
  </si>
  <si>
    <t>Подпрограмма "Военно-патриотическое воспитание молодежи муниципального образования "Нукутский район"</t>
  </si>
  <si>
    <t>Муниципальная программа "Молодежная политика муниципального образования "Нукутский район" на 2015 - 2019 годы"</t>
  </si>
  <si>
    <t>Подпрограмма 2 "Мероприятия для реализации муниципальной Программы муниципального образования "Нукутский район"</t>
  </si>
  <si>
    <t>Ввод в действие плоскостных спортивных сооружений</t>
  </si>
  <si>
    <t>Строительство плоскостных спортивных сооружений (хоккейный корт п.Новонукутский)</t>
  </si>
  <si>
    <t>Обеспечение организационных, информационных и методических условий деятельности АПК Нукутского района</t>
  </si>
  <si>
    <t>Доля освоенных средств, выделенных на реализацию Программы</t>
  </si>
  <si>
    <t>Осуществление отдельных государственных полномочий в сфере обращения с безнадзорными собаками и кошками в Нукутском районе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</si>
  <si>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</si>
  <si>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кв. м.</t>
  </si>
  <si>
    <t>Снижение количества безнадзорных собак и кошек</t>
  </si>
  <si>
    <t>Ввод (приобретение) жилья для молодых специалистов и молодых семей, проживающих в сельской местности</t>
  </si>
  <si>
    <t>Другие источники</t>
  </si>
  <si>
    <t>Итого</t>
  </si>
  <si>
    <t>Средства федерального бюджета</t>
  </si>
  <si>
    <t>Внебюджетные источники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</si>
  <si>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</si>
  <si>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</si>
  <si>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</si>
  <si>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</si>
  <si>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N п/п</t>
  </si>
  <si>
    <t>Источники финансирования</t>
  </si>
  <si>
    <t>Наименования подпрограммы, мероприятия (с указанием порядкового номера)</t>
  </si>
  <si>
    <t>Выполнено (тыс. руб.)</t>
  </si>
  <si>
    <t>Фактический объем финансирования на решение данной задачи (тыс. руб.)</t>
  </si>
  <si>
    <t>Базовое значение показателя 
(на начало реализации муниципальной программы)</t>
  </si>
  <si>
    <t>Итого по муниципальной программе</t>
  </si>
  <si>
    <t xml:space="preserve">Степень и результаты выполнения мероприятия </t>
  </si>
  <si>
    <t>Профинан-сировано (тыс. руб.)</t>
  </si>
  <si>
    <t>Средства бюджета МО "Нукутский район"</t>
  </si>
  <si>
    <t>Средства бюджета Иркутской области</t>
  </si>
  <si>
    <t>Бюджет МО "Нукутский район"</t>
  </si>
  <si>
    <t>%</t>
  </si>
  <si>
    <t>тыс. руб.</t>
  </si>
  <si>
    <t>чел.</t>
  </si>
  <si>
    <t>ед.</t>
  </si>
  <si>
    <t>Подпрограмма «Обеспечение  деятельности мэра и администрации муниципального образования "Нукутский район" на  2015 - 2019 годы»</t>
  </si>
  <si>
    <t>Отсутствие замечаний со стороны Губернатора и Правительства Иркутской области  и иных исполнительных органов государственной власти Иркутской области по вопросам, относящимся к деятельности Мэра и Администрации муниципального образования "Нукутский район"</t>
  </si>
  <si>
    <t>да - 1, нет - 0</t>
  </si>
  <si>
    <t>-</t>
  </si>
  <si>
    <t>Доля исполненных поручений  от общего количества поручений Мэра муниципального образования "Нукутский район"</t>
  </si>
  <si>
    <t>Задача 2 "Финансовое, материально-техническое, информационное и транспортное обеспечение деятельности Администрации муниципального образования "Нукутский район"</t>
  </si>
  <si>
    <t>Доля исполненных заявок к общему количеству заявок по обеспечению и обслуживанию деятельности Администрации муниципального образования "Нукутский район"</t>
  </si>
  <si>
    <t xml:space="preserve">Доля просроченной кредиторской задолженности по оплате труда (включая начисления на оплату труда) </t>
  </si>
  <si>
    <t xml:space="preserve">Отсутствие выявленных и зафиксированных контролирующими органами нарушений в сфере финансового обеспечения </t>
  </si>
  <si>
    <t xml:space="preserve">Объем неэффективных расходов </t>
  </si>
  <si>
    <t>Доля сотрудников, постоянно обеспеченных телефонной связью, от числа подлежащих обеспечению</t>
  </si>
  <si>
    <t>Доля сотрудников, постоянно обеспеченных доступом к сети "Интернет", от числа подлежащих обеспечению</t>
  </si>
  <si>
    <t>Доля компьютеров, оснащенных лицензионным программным обеспечением, от общего числа компьютеров, подлежащих обеспечению</t>
  </si>
  <si>
    <t>Доля сотрудников, обеспеченных канцелярскими принадлежностями, по отношению к общему числу сотрудников</t>
  </si>
  <si>
    <t>Доля оргтехники, оснащенной картриджами, по отношению к общему числу оргтехники</t>
  </si>
  <si>
    <t>Доля неисполненных муниципальных функций, оказываемых в соответствии с утвержденным административным регламентом от общего числа функций</t>
  </si>
  <si>
    <t xml:space="preserve">Своевременное устранение сбоев в функционировании информационно-телекоммуникационной инфраструктуры </t>
  </si>
  <si>
    <t>Доля автомобилей, содержащихся в соответствии с техническими требованиями, к общему числу автомобилей</t>
  </si>
  <si>
    <t>Подпрограмма "Государственная политика в сфере экономического развития муниципального образования "Нукутский район" на 2015 - 2019 годы"</t>
  </si>
  <si>
    <t>Мероприятие 1                                                                                            Проведение энергетических обследований зданий, строений, сооружений, учреждений социальной сферы</t>
  </si>
  <si>
    <t>Мероприятие 2                                                                                            Оснащение учреждений социальной сферы Нукутского района приборами учета потребления энергетических ресурсов и воды</t>
  </si>
  <si>
    <t>Создание условий для обеспечения энергосбережения и повышения энергетической эффективности в учреждениях социальной сферы Нукутского района</t>
  </si>
  <si>
    <t>Объем потребления ЭЭ</t>
  </si>
  <si>
    <t>кВтч</t>
  </si>
  <si>
    <t>Объем потребления ТЭ</t>
  </si>
  <si>
    <t>гКал</t>
  </si>
  <si>
    <t>Объем потребления воды</t>
  </si>
  <si>
    <t>куб.м.</t>
  </si>
  <si>
    <t>Уд. расход ТЭ МУ на 1 кв. м. общей площади, расчеты за которую осуществляются с использованием приборов учета</t>
  </si>
  <si>
    <t>Уд. расход ТЭ МУ на 1 кв. м. общей площади, расчеты за которую осуществляются с применением расчетных способов</t>
  </si>
  <si>
    <t>Удельный расход воды на снабжение МУ, расчеты за которую осуществляются с использованием приборов учета на 1 чел.</t>
  </si>
  <si>
    <t>куб.м./чел.</t>
  </si>
  <si>
    <t>Удельный расход воды на снабжение МУ, расчеты за которую осуществляются с применением расчетных способов на 1 чел.</t>
  </si>
  <si>
    <t>Удельный расход ЭЭ на обеспечение МУ, расчеты за которую осуществляются с использованием приборов учета на 1 кв. м.</t>
  </si>
  <si>
    <t>кВтч./кв.м.</t>
  </si>
  <si>
    <t>Удельный расход ЭЭ на обеспечение МУ, расчеты за которую осуществляются с применением расчетных способов на 1 кв. м.</t>
  </si>
  <si>
    <t>Доля объемов ЭЭ, потребляемой МУ, расчеты за которую осуществляются с использованием приборов учета в общем объеме ЭЭ, потребляемой МУ на территории МО</t>
  </si>
  <si>
    <t>Доля объемов ТЭ, потребляемой МУ, расчеты за которую осуществляются с использованием приборов учета в общем объеме ТЭ, потребляемой МУ на территории МО</t>
  </si>
  <si>
    <t>Доля объемов воды, потребляемой МУ, расчеты за которую осуществляются с использованием приборов учета в общем объеме воды, потребляемой МУ на территории МО</t>
  </si>
  <si>
    <t>Доля расходов бюджета МО на обеспечение энергетическим ресурсами МУ (для фактических условий)</t>
  </si>
  <si>
    <t>Доля расходов бюджета МО на обеспечение энергетическими ресурсами МУ (для сопоставимых условий)</t>
  </si>
  <si>
    <t>Число энергосервисных договоров, заключенных муниципальными заказчиками</t>
  </si>
  <si>
    <t>шт.</t>
  </si>
  <si>
    <t>Доля государственных, муниципальных заказчиков в общем объеме муниципальных заказчиков, с которыми заключены энергосервисные договора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</si>
  <si>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закупаемых товаров, работ, услуг для муниципальных нужд</t>
  </si>
  <si>
    <t>Подпрограмма "Энергосбережение и повышение энергетической эффективности в учреждениях социальной сферы муниципального образования "Нукутский район"</t>
  </si>
  <si>
    <t>Подпрограмма "Модернизация объектов коммунальной инфраструктуры социальной сферы муниципального образования "Нукутский район"</t>
  </si>
  <si>
    <t>Количество аварий на объектах теплоснабжения</t>
  </si>
  <si>
    <t>Количество введенных в эксплуатацию объектов коммунальной инфраструктуры</t>
  </si>
  <si>
    <t>гкал./кв.м.</t>
  </si>
  <si>
    <t>Модернизация объектов коммунальной инфраструктуры социальной сферы Нукутского района</t>
  </si>
  <si>
    <t>Мероприятие 3                                                                                                       Повышение тепловой защиты зданий, строений, сооружений при капитальном ремонте, утеплении зданий, строений, сооружений (замена окон, дверей, утепление фасадов и т.д.)</t>
  </si>
  <si>
    <t>Мероприятие 4                                                                                            Строительство блочно-модульной котельной и инженерных сетей МБОУ Нукутская СОШ с. Нукуты</t>
  </si>
  <si>
    <t>Финансирование программы произведено на 98,3%</t>
  </si>
  <si>
    <t>Запроектирована и построена котельная и инженерные сети МБОУ Нукутская СОШ с. Нукуты. Степень выполнения мероприятия - 100%</t>
  </si>
  <si>
    <t>Замена окон, дверей в МБОУ Алтарикская СОШ (Шалотская НШ). Ранее произведена замена входных дверей в МКДОУ Русско-Мельхитуйский ДС. Степень выполнения мероприятия - 100%</t>
  </si>
  <si>
    <t>Ранее установлен теплосчетчик в МБОУ ДОД Нукутский ДЮЦ. Степень выполнения мероприятия - 100%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</si>
</sst>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0" borderId="0">
      <alignment/>
      <protection/>
    </xf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49" fontId="1" fillId="0" borderId="10" xfId="43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0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25" fillId="0" borderId="21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1" fillId="4" borderId="10" xfId="33" applyNumberFormat="1" applyFont="1" applyFill="1" applyBorder="1" applyAlignment="1">
      <alignment vertical="center" wrapText="1"/>
      <protection/>
    </xf>
    <xf numFmtId="0" fontId="1" fillId="4" borderId="10" xfId="33" applyNumberFormat="1" applyFont="1" applyFill="1" applyBorder="1" applyAlignment="1">
      <alignment horizontal="center" vertical="center" wrapText="1"/>
      <protection/>
    </xf>
    <xf numFmtId="0" fontId="1" fillId="4" borderId="10" xfId="33" applyNumberFormat="1" applyFont="1" applyFill="1" applyBorder="1" applyAlignment="1">
      <alignment horizontal="left" vertical="center" wrapText="1"/>
      <protection/>
    </xf>
    <xf numFmtId="0" fontId="1" fillId="4" borderId="12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8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 wrapText="1"/>
    </xf>
    <xf numFmtId="9" fontId="1" fillId="0" borderId="14" xfId="0" applyNumberFormat="1" applyFont="1" applyBorder="1" applyAlignment="1">
      <alignment horizontal="center" vertical="top" wrapText="1"/>
    </xf>
    <xf numFmtId="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top" wrapText="1"/>
    </xf>
    <xf numFmtId="10" fontId="1" fillId="0" borderId="14" xfId="0" applyNumberFormat="1" applyFont="1" applyBorder="1" applyAlignment="1">
      <alignment horizontal="center" vertical="top" wrapText="1"/>
    </xf>
    <xf numFmtId="10" fontId="1" fillId="0" borderId="13" xfId="0" applyNumberFormat="1" applyFont="1" applyBorder="1" applyAlignment="1">
      <alignment horizontal="center" vertical="top" wrapText="1"/>
    </xf>
    <xf numFmtId="168" fontId="1" fillId="0" borderId="11" xfId="0" applyNumberFormat="1" applyFont="1" applyFill="1" applyBorder="1" applyAlignment="1">
      <alignment horizontal="center" vertical="top" wrapText="1"/>
    </xf>
    <xf numFmtId="168" fontId="1" fillId="0" borderId="14" xfId="0" applyNumberFormat="1" applyFont="1" applyFill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168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168" fontId="0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70" fontId="1" fillId="0" borderId="11" xfId="0" applyNumberFormat="1" applyFont="1" applyBorder="1" applyAlignment="1">
      <alignment horizontal="center" vertical="center" wrapText="1"/>
    </xf>
    <xf numFmtId="170" fontId="1" fillId="0" borderId="14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/>
    </xf>
    <xf numFmtId="168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70" fontId="1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83"/>
  <sheetViews>
    <sheetView view="pageBreakPreview" zoomScaleNormal="75" zoomScaleSheetLayoutView="100" workbookViewId="0" topLeftCell="A1">
      <pane ySplit="9" topLeftCell="BM247" activePane="bottomLeft" state="frozen"/>
      <selection pane="topLeft" activeCell="A1" sqref="A1"/>
      <selection pane="bottomLeft" activeCell="A250" sqref="A250:A254"/>
    </sheetView>
  </sheetViews>
  <sheetFormatPr defaultColWidth="9.00390625" defaultRowHeight="12.75"/>
  <cols>
    <col min="1" max="1" width="31.50390625" style="0" customWidth="1"/>
    <col min="2" max="2" width="33.50390625" style="0" customWidth="1"/>
    <col min="3" max="5" width="14.625" style="29" customWidth="1"/>
    <col min="6" max="6" width="26.125" style="0" customWidth="1"/>
    <col min="7" max="19" width="0" style="0" hidden="1" customWidth="1"/>
  </cols>
  <sheetData>
    <row r="3" ht="6" customHeight="1"/>
    <row r="4" spans="1:6" ht="35.25" customHeight="1">
      <c r="A4" s="115" t="s">
        <v>320</v>
      </c>
      <c r="B4" s="115"/>
      <c r="C4" s="115"/>
      <c r="D4" s="115"/>
      <c r="E4" s="115"/>
      <c r="F4" s="115"/>
    </row>
    <row r="5" spans="1:6" s="31" customFormat="1" ht="12.75">
      <c r="A5" s="30"/>
      <c r="B5" s="30"/>
      <c r="C5" s="32"/>
      <c r="D5" s="32"/>
      <c r="E5" s="32"/>
      <c r="F5" s="30"/>
    </row>
    <row r="6" spans="1:6" ht="10.5" customHeight="1">
      <c r="A6" s="5"/>
      <c r="B6" s="5"/>
      <c r="C6" s="33"/>
      <c r="D6" s="33"/>
      <c r="E6" s="33"/>
      <c r="F6" s="5"/>
    </row>
    <row r="7" spans="1:6" s="3" customFormat="1" ht="30" customHeight="1">
      <c r="A7" s="114" t="s">
        <v>387</v>
      </c>
      <c r="B7" s="114" t="s">
        <v>386</v>
      </c>
      <c r="C7" s="113" t="s">
        <v>99</v>
      </c>
      <c r="D7" s="113"/>
      <c r="E7" s="113"/>
      <c r="F7" s="113"/>
    </row>
    <row r="8" spans="1:6" ht="69" customHeight="1">
      <c r="A8" s="114"/>
      <c r="B8" s="114"/>
      <c r="C8" s="34" t="s">
        <v>100</v>
      </c>
      <c r="D8" s="34" t="s">
        <v>393</v>
      </c>
      <c r="E8" s="34" t="s">
        <v>388</v>
      </c>
      <c r="F8" s="4" t="s">
        <v>392</v>
      </c>
    </row>
    <row r="9" spans="1:6" ht="12.75">
      <c r="A9" s="2">
        <v>1</v>
      </c>
      <c r="B9" s="2">
        <v>2</v>
      </c>
      <c r="C9" s="34">
        <v>3</v>
      </c>
      <c r="D9" s="34">
        <v>4</v>
      </c>
      <c r="E9" s="34">
        <v>5</v>
      </c>
      <c r="F9" s="2">
        <v>6</v>
      </c>
    </row>
    <row r="10" spans="1:6" ht="29.25" customHeight="1">
      <c r="A10" s="61" t="s">
        <v>51</v>
      </c>
      <c r="B10" s="62"/>
      <c r="C10" s="62"/>
      <c r="D10" s="62"/>
      <c r="E10" s="62"/>
      <c r="F10" s="63"/>
    </row>
    <row r="11" spans="1:6" ht="15" customHeight="1">
      <c r="A11" s="60" t="s">
        <v>67</v>
      </c>
      <c r="B11" s="1" t="s">
        <v>378</v>
      </c>
      <c r="C11" s="35">
        <f aca="true" t="shared" si="0" ref="C11:E14">C16+C21</f>
        <v>33637.1</v>
      </c>
      <c r="D11" s="35">
        <f t="shared" si="0"/>
        <v>33593</v>
      </c>
      <c r="E11" s="35">
        <f t="shared" si="0"/>
        <v>33593</v>
      </c>
      <c r="F11" s="86" t="s">
        <v>68</v>
      </c>
    </row>
    <row r="12" spans="1:6" ht="15" customHeight="1">
      <c r="A12" s="84"/>
      <c r="B12" s="1" t="s">
        <v>379</v>
      </c>
      <c r="C12" s="35">
        <f t="shared" si="0"/>
        <v>0</v>
      </c>
      <c r="D12" s="35">
        <f t="shared" si="0"/>
        <v>0</v>
      </c>
      <c r="E12" s="35">
        <f t="shared" si="0"/>
        <v>0</v>
      </c>
      <c r="F12" s="87"/>
    </row>
    <row r="13" spans="1:6" ht="15" customHeight="1">
      <c r="A13" s="84"/>
      <c r="B13" s="1" t="s">
        <v>395</v>
      </c>
      <c r="C13" s="35">
        <f t="shared" si="0"/>
        <v>0</v>
      </c>
      <c r="D13" s="35">
        <f t="shared" si="0"/>
        <v>0</v>
      </c>
      <c r="E13" s="35">
        <f t="shared" si="0"/>
        <v>0</v>
      </c>
      <c r="F13" s="87"/>
    </row>
    <row r="14" spans="1:6" ht="15" customHeight="1">
      <c r="A14" s="84"/>
      <c r="B14" s="1" t="s">
        <v>380</v>
      </c>
      <c r="C14" s="35">
        <f t="shared" si="0"/>
        <v>0</v>
      </c>
      <c r="D14" s="35">
        <f t="shared" si="0"/>
        <v>0</v>
      </c>
      <c r="E14" s="35">
        <f t="shared" si="0"/>
        <v>0</v>
      </c>
      <c r="F14" s="87"/>
    </row>
    <row r="15" spans="1:6" ht="30" customHeight="1">
      <c r="A15" s="85"/>
      <c r="B15" s="1" t="s">
        <v>394</v>
      </c>
      <c r="C15" s="35">
        <f>C20+C25</f>
        <v>33637.1</v>
      </c>
      <c r="D15" s="35">
        <f>D20+D25</f>
        <v>33593</v>
      </c>
      <c r="E15" s="35">
        <f>E20+E25</f>
        <v>33593</v>
      </c>
      <c r="F15" s="88"/>
    </row>
    <row r="16" spans="1:6" ht="15" customHeight="1">
      <c r="A16" s="75" t="s">
        <v>69</v>
      </c>
      <c r="B16" s="1" t="s">
        <v>378</v>
      </c>
      <c r="C16" s="35">
        <f>C17+C18+C19+C20</f>
        <v>2011.8</v>
      </c>
      <c r="D16" s="35">
        <f>D17+D18+D19+D20</f>
        <v>2011.7</v>
      </c>
      <c r="E16" s="35">
        <f>E17+E18+E19+E20</f>
        <v>2011.7</v>
      </c>
      <c r="F16" s="86" t="s">
        <v>70</v>
      </c>
    </row>
    <row r="17" spans="1:6" ht="15" customHeight="1">
      <c r="A17" s="76"/>
      <c r="B17" s="1" t="s">
        <v>379</v>
      </c>
      <c r="C17" s="35">
        <v>0</v>
      </c>
      <c r="D17" s="35">
        <v>0</v>
      </c>
      <c r="E17" s="35">
        <v>0</v>
      </c>
      <c r="F17" s="87"/>
    </row>
    <row r="18" spans="1:6" ht="15" customHeight="1">
      <c r="A18" s="76"/>
      <c r="B18" s="1" t="s">
        <v>395</v>
      </c>
      <c r="C18" s="35">
        <v>0</v>
      </c>
      <c r="D18" s="35">
        <v>0</v>
      </c>
      <c r="E18" s="35">
        <v>0</v>
      </c>
      <c r="F18" s="87"/>
    </row>
    <row r="19" spans="1:6" ht="15" customHeight="1">
      <c r="A19" s="76"/>
      <c r="B19" s="1" t="s">
        <v>380</v>
      </c>
      <c r="C19" s="35">
        <v>0</v>
      </c>
      <c r="D19" s="35">
        <v>0</v>
      </c>
      <c r="E19" s="35">
        <v>0</v>
      </c>
      <c r="F19" s="87"/>
    </row>
    <row r="20" spans="1:6" ht="30" customHeight="1">
      <c r="A20" s="77"/>
      <c r="B20" s="1" t="s">
        <v>394</v>
      </c>
      <c r="C20" s="35">
        <v>2011.8</v>
      </c>
      <c r="D20" s="35">
        <v>2011.7</v>
      </c>
      <c r="E20" s="35">
        <v>2011.7</v>
      </c>
      <c r="F20" s="88"/>
    </row>
    <row r="21" spans="1:6" ht="15" customHeight="1">
      <c r="A21" s="75" t="s">
        <v>71</v>
      </c>
      <c r="B21" s="1" t="s">
        <v>378</v>
      </c>
      <c r="C21" s="35">
        <f>C22+C23+C24+C25</f>
        <v>31625.3</v>
      </c>
      <c r="D21" s="35">
        <f>D22+D23+D24+D25</f>
        <v>31581.3</v>
      </c>
      <c r="E21" s="35">
        <f>E22+E23+E24+E25</f>
        <v>31581.3</v>
      </c>
      <c r="F21" s="86" t="s">
        <v>72</v>
      </c>
    </row>
    <row r="22" spans="1:6" ht="15" customHeight="1">
      <c r="A22" s="76"/>
      <c r="B22" s="1" t="s">
        <v>379</v>
      </c>
      <c r="C22" s="35">
        <v>0</v>
      </c>
      <c r="D22" s="35">
        <v>0</v>
      </c>
      <c r="E22" s="35">
        <v>0</v>
      </c>
      <c r="F22" s="87"/>
    </row>
    <row r="23" spans="1:6" ht="15" customHeight="1">
      <c r="A23" s="76"/>
      <c r="B23" s="1" t="s">
        <v>395</v>
      </c>
      <c r="C23" s="35">
        <v>0</v>
      </c>
      <c r="D23" s="35">
        <v>0</v>
      </c>
      <c r="E23" s="35">
        <v>0</v>
      </c>
      <c r="F23" s="87"/>
    </row>
    <row r="24" spans="1:6" ht="15" customHeight="1">
      <c r="A24" s="76"/>
      <c r="B24" s="1" t="s">
        <v>380</v>
      </c>
      <c r="C24" s="35">
        <v>0</v>
      </c>
      <c r="D24" s="35">
        <v>0</v>
      </c>
      <c r="E24" s="35">
        <v>0</v>
      </c>
      <c r="F24" s="87"/>
    </row>
    <row r="25" spans="1:6" ht="30" customHeight="1">
      <c r="A25" s="77"/>
      <c r="B25" s="1" t="s">
        <v>394</v>
      </c>
      <c r="C25" s="35">
        <v>31625.3</v>
      </c>
      <c r="D25" s="35">
        <v>31581.3</v>
      </c>
      <c r="E25" s="35">
        <v>31581.3</v>
      </c>
      <c r="F25" s="88"/>
    </row>
    <row r="26" spans="1:6" s="29" customFormat="1" ht="15" customHeight="1">
      <c r="A26" s="98" t="s">
        <v>73</v>
      </c>
      <c r="B26" s="36" t="s">
        <v>378</v>
      </c>
      <c r="C26" s="35">
        <f aca="true" t="shared" si="1" ref="C26:E30">C31+C36</f>
        <v>254.9</v>
      </c>
      <c r="D26" s="35">
        <f t="shared" si="1"/>
        <v>254.9</v>
      </c>
      <c r="E26" s="35">
        <f t="shared" si="1"/>
        <v>254.9</v>
      </c>
      <c r="F26" s="101" t="s">
        <v>74</v>
      </c>
    </row>
    <row r="27" spans="1:6" s="29" customFormat="1" ht="15" customHeight="1">
      <c r="A27" s="99"/>
      <c r="B27" s="36" t="s">
        <v>379</v>
      </c>
      <c r="C27" s="35">
        <f t="shared" si="1"/>
        <v>0</v>
      </c>
      <c r="D27" s="35">
        <f t="shared" si="1"/>
        <v>0</v>
      </c>
      <c r="E27" s="35">
        <f t="shared" si="1"/>
        <v>0</v>
      </c>
      <c r="F27" s="102"/>
    </row>
    <row r="28" spans="1:6" s="29" customFormat="1" ht="15" customHeight="1">
      <c r="A28" s="99"/>
      <c r="B28" s="36" t="s">
        <v>395</v>
      </c>
      <c r="C28" s="35">
        <f t="shared" si="1"/>
        <v>254.9</v>
      </c>
      <c r="D28" s="35">
        <f t="shared" si="1"/>
        <v>254.9</v>
      </c>
      <c r="E28" s="35">
        <f t="shared" si="1"/>
        <v>254.9</v>
      </c>
      <c r="F28" s="102"/>
    </row>
    <row r="29" spans="1:6" s="29" customFormat="1" ht="15" customHeight="1">
      <c r="A29" s="99"/>
      <c r="B29" s="36" t="s">
        <v>380</v>
      </c>
      <c r="C29" s="35">
        <f t="shared" si="1"/>
        <v>0</v>
      </c>
      <c r="D29" s="35">
        <f t="shared" si="1"/>
        <v>0</v>
      </c>
      <c r="E29" s="35">
        <f t="shared" si="1"/>
        <v>0</v>
      </c>
      <c r="F29" s="102"/>
    </row>
    <row r="30" spans="1:6" s="29" customFormat="1" ht="30" customHeight="1">
      <c r="A30" s="100"/>
      <c r="B30" s="36" t="s">
        <v>394</v>
      </c>
      <c r="C30" s="35">
        <f t="shared" si="1"/>
        <v>0</v>
      </c>
      <c r="D30" s="35">
        <f t="shared" si="1"/>
        <v>0</v>
      </c>
      <c r="E30" s="35">
        <f t="shared" si="1"/>
        <v>0</v>
      </c>
      <c r="F30" s="103"/>
    </row>
    <row r="31" spans="1:6" s="29" customFormat="1" ht="15" customHeight="1">
      <c r="A31" s="110" t="s">
        <v>75</v>
      </c>
      <c r="B31" s="36" t="s">
        <v>378</v>
      </c>
      <c r="C31" s="35">
        <f>C32+C33+C34+C35</f>
        <v>0</v>
      </c>
      <c r="D31" s="35">
        <f>D32+D33+D34+D35</f>
        <v>0</v>
      </c>
      <c r="E31" s="35">
        <f>E32+E33+E34+E35</f>
        <v>0</v>
      </c>
      <c r="F31" s="101" t="s">
        <v>117</v>
      </c>
    </row>
    <row r="32" spans="1:6" s="29" customFormat="1" ht="15" customHeight="1">
      <c r="A32" s="111"/>
      <c r="B32" s="36" t="s">
        <v>379</v>
      </c>
      <c r="C32" s="35">
        <v>0</v>
      </c>
      <c r="D32" s="35">
        <v>0</v>
      </c>
      <c r="E32" s="35">
        <v>0</v>
      </c>
      <c r="F32" s="102"/>
    </row>
    <row r="33" spans="1:6" s="29" customFormat="1" ht="15" customHeight="1">
      <c r="A33" s="111"/>
      <c r="B33" s="36" t="s">
        <v>395</v>
      </c>
      <c r="C33" s="35">
        <v>0</v>
      </c>
      <c r="D33" s="35">
        <v>0</v>
      </c>
      <c r="E33" s="35">
        <v>0</v>
      </c>
      <c r="F33" s="102"/>
    </row>
    <row r="34" spans="1:6" s="29" customFormat="1" ht="15" customHeight="1">
      <c r="A34" s="111"/>
      <c r="B34" s="36" t="s">
        <v>380</v>
      </c>
      <c r="C34" s="35">
        <v>0</v>
      </c>
      <c r="D34" s="35">
        <v>0</v>
      </c>
      <c r="E34" s="35">
        <v>0</v>
      </c>
      <c r="F34" s="102"/>
    </row>
    <row r="35" spans="1:6" s="29" customFormat="1" ht="30" customHeight="1">
      <c r="A35" s="112"/>
      <c r="B35" s="36" t="s">
        <v>394</v>
      </c>
      <c r="C35" s="35">
        <v>0</v>
      </c>
      <c r="D35" s="35">
        <v>0</v>
      </c>
      <c r="E35" s="35">
        <v>0</v>
      </c>
      <c r="F35" s="103"/>
    </row>
    <row r="36" spans="1:6" s="29" customFormat="1" ht="15" customHeight="1">
      <c r="A36" s="110" t="s">
        <v>76</v>
      </c>
      <c r="B36" s="36" t="s">
        <v>378</v>
      </c>
      <c r="C36" s="35">
        <f>C37+C38+C39+C40</f>
        <v>254.9</v>
      </c>
      <c r="D36" s="35">
        <f>D37+D38+D39+D40</f>
        <v>254.9</v>
      </c>
      <c r="E36" s="35">
        <f>E37+E38+E39+E40</f>
        <v>254.9</v>
      </c>
      <c r="F36" s="86" t="s">
        <v>77</v>
      </c>
    </row>
    <row r="37" spans="1:6" s="29" customFormat="1" ht="15" customHeight="1">
      <c r="A37" s="111"/>
      <c r="B37" s="36" t="s">
        <v>379</v>
      </c>
      <c r="C37" s="35">
        <v>0</v>
      </c>
      <c r="D37" s="35">
        <v>0</v>
      </c>
      <c r="E37" s="35">
        <v>0</v>
      </c>
      <c r="F37" s="87"/>
    </row>
    <row r="38" spans="1:6" s="29" customFormat="1" ht="15" customHeight="1">
      <c r="A38" s="111"/>
      <c r="B38" s="36" t="s">
        <v>395</v>
      </c>
      <c r="C38" s="35">
        <v>254.9</v>
      </c>
      <c r="D38" s="35">
        <v>254.9</v>
      </c>
      <c r="E38" s="35">
        <v>254.9</v>
      </c>
      <c r="F38" s="87"/>
    </row>
    <row r="39" spans="1:6" s="29" customFormat="1" ht="15" customHeight="1">
      <c r="A39" s="111"/>
      <c r="B39" s="36" t="s">
        <v>380</v>
      </c>
      <c r="C39" s="35">
        <v>0</v>
      </c>
      <c r="D39" s="35">
        <v>0</v>
      </c>
      <c r="E39" s="35">
        <v>0</v>
      </c>
      <c r="F39" s="87"/>
    </row>
    <row r="40" spans="1:6" s="29" customFormat="1" ht="30" customHeight="1">
      <c r="A40" s="112"/>
      <c r="B40" s="36" t="s">
        <v>394</v>
      </c>
      <c r="C40" s="35">
        <v>0</v>
      </c>
      <c r="D40" s="35">
        <v>0</v>
      </c>
      <c r="E40" s="35">
        <v>0</v>
      </c>
      <c r="F40" s="88"/>
    </row>
    <row r="41" spans="1:6" s="29" customFormat="1" ht="15" customHeight="1">
      <c r="A41" s="98" t="s">
        <v>78</v>
      </c>
      <c r="B41" s="36" t="s">
        <v>378</v>
      </c>
      <c r="C41" s="35">
        <f>C46</f>
        <v>2541.4</v>
      </c>
      <c r="D41" s="35">
        <f>D46</f>
        <v>2530.4</v>
      </c>
      <c r="E41" s="35">
        <f>E46</f>
        <v>2530.4</v>
      </c>
      <c r="F41" s="101" t="s">
        <v>79</v>
      </c>
    </row>
    <row r="42" spans="1:6" s="29" customFormat="1" ht="15" customHeight="1">
      <c r="A42" s="99"/>
      <c r="B42" s="36" t="s">
        <v>379</v>
      </c>
      <c r="C42" s="35">
        <f aca="true" t="shared" si="2" ref="C42:E44">C47+C62</f>
        <v>0</v>
      </c>
      <c r="D42" s="35">
        <f t="shared" si="2"/>
        <v>0</v>
      </c>
      <c r="E42" s="35">
        <f t="shared" si="2"/>
        <v>0</v>
      </c>
      <c r="F42" s="102"/>
    </row>
    <row r="43" spans="1:6" s="29" customFormat="1" ht="15" customHeight="1">
      <c r="A43" s="99"/>
      <c r="B43" s="36" t="s">
        <v>395</v>
      </c>
      <c r="C43" s="35">
        <f t="shared" si="2"/>
        <v>0</v>
      </c>
      <c r="D43" s="35">
        <f t="shared" si="2"/>
        <v>0</v>
      </c>
      <c r="E43" s="35">
        <f t="shared" si="2"/>
        <v>0</v>
      </c>
      <c r="F43" s="102"/>
    </row>
    <row r="44" spans="1:6" s="29" customFormat="1" ht="15" customHeight="1">
      <c r="A44" s="99"/>
      <c r="B44" s="36" t="s">
        <v>380</v>
      </c>
      <c r="C44" s="35">
        <f t="shared" si="2"/>
        <v>0</v>
      </c>
      <c r="D44" s="35">
        <f t="shared" si="2"/>
        <v>0</v>
      </c>
      <c r="E44" s="35">
        <f t="shared" si="2"/>
        <v>0</v>
      </c>
      <c r="F44" s="102"/>
    </row>
    <row r="45" spans="1:6" s="29" customFormat="1" ht="30" customHeight="1">
      <c r="A45" s="100"/>
      <c r="B45" s="36" t="s">
        <v>394</v>
      </c>
      <c r="C45" s="35">
        <f>C50</f>
        <v>2541.4</v>
      </c>
      <c r="D45" s="35">
        <f>D50</f>
        <v>2530.4</v>
      </c>
      <c r="E45" s="35">
        <f>E50</f>
        <v>2530.4</v>
      </c>
      <c r="F45" s="103"/>
    </row>
    <row r="46" spans="1:6" s="29" customFormat="1" ht="12.75">
      <c r="A46" s="110" t="s">
        <v>80</v>
      </c>
      <c r="B46" s="36" t="s">
        <v>378</v>
      </c>
      <c r="C46" s="35">
        <f>C47+C48+C49+C50</f>
        <v>2541.4</v>
      </c>
      <c r="D46" s="35">
        <f>D47+D48+D49+D50</f>
        <v>2530.4</v>
      </c>
      <c r="E46" s="35">
        <f>E47+E48+E49+E50</f>
        <v>2530.4</v>
      </c>
      <c r="F46" s="101" t="s">
        <v>81</v>
      </c>
    </row>
    <row r="47" spans="1:6" s="29" customFormat="1" ht="12.75">
      <c r="A47" s="111"/>
      <c r="B47" s="36" t="s">
        <v>379</v>
      </c>
      <c r="C47" s="35">
        <v>0</v>
      </c>
      <c r="D47" s="35">
        <v>0</v>
      </c>
      <c r="E47" s="35">
        <v>0</v>
      </c>
      <c r="F47" s="102"/>
    </row>
    <row r="48" spans="1:6" s="29" customFormat="1" ht="12.75">
      <c r="A48" s="111"/>
      <c r="B48" s="36" t="s">
        <v>395</v>
      </c>
      <c r="C48" s="35">
        <v>0</v>
      </c>
      <c r="D48" s="35">
        <v>0</v>
      </c>
      <c r="E48" s="35">
        <v>0</v>
      </c>
      <c r="F48" s="102"/>
    </row>
    <row r="49" spans="1:6" s="29" customFormat="1" ht="12.75">
      <c r="A49" s="111"/>
      <c r="B49" s="36" t="s">
        <v>380</v>
      </c>
      <c r="C49" s="35">
        <v>0</v>
      </c>
      <c r="D49" s="35">
        <v>0</v>
      </c>
      <c r="E49" s="35">
        <v>0</v>
      </c>
      <c r="F49" s="102"/>
    </row>
    <row r="50" spans="1:6" s="29" customFormat="1" ht="30" customHeight="1">
      <c r="A50" s="112"/>
      <c r="B50" s="36" t="s">
        <v>394</v>
      </c>
      <c r="C50" s="35">
        <v>2541.4</v>
      </c>
      <c r="D50" s="35">
        <v>2530.4</v>
      </c>
      <c r="E50" s="35">
        <v>2530.4</v>
      </c>
      <c r="F50" s="103"/>
    </row>
    <row r="51" spans="1:6" s="29" customFormat="1" ht="12.75">
      <c r="A51" s="98" t="s">
        <v>82</v>
      </c>
      <c r="B51" s="36" t="s">
        <v>378</v>
      </c>
      <c r="C51" s="35">
        <f aca="true" t="shared" si="3" ref="C51:E55">C56+C61</f>
        <v>500</v>
      </c>
      <c r="D51" s="35">
        <f t="shared" si="3"/>
        <v>442</v>
      </c>
      <c r="E51" s="35">
        <f t="shared" si="3"/>
        <v>442</v>
      </c>
      <c r="F51" s="101" t="s">
        <v>83</v>
      </c>
    </row>
    <row r="52" spans="1:6" s="29" customFormat="1" ht="12.75">
      <c r="A52" s="99"/>
      <c r="B52" s="36" t="s">
        <v>379</v>
      </c>
      <c r="C52" s="35">
        <f t="shared" si="3"/>
        <v>352</v>
      </c>
      <c r="D52" s="35">
        <f t="shared" si="3"/>
        <v>352</v>
      </c>
      <c r="E52" s="35">
        <f t="shared" si="3"/>
        <v>352</v>
      </c>
      <c r="F52" s="102"/>
    </row>
    <row r="53" spans="1:6" s="29" customFormat="1" ht="12.75">
      <c r="A53" s="99"/>
      <c r="B53" s="36" t="s">
        <v>395</v>
      </c>
      <c r="C53" s="35">
        <f t="shared" si="3"/>
        <v>48</v>
      </c>
      <c r="D53" s="35">
        <f t="shared" si="3"/>
        <v>48</v>
      </c>
      <c r="E53" s="35">
        <f t="shared" si="3"/>
        <v>48</v>
      </c>
      <c r="F53" s="102"/>
    </row>
    <row r="54" spans="1:6" s="29" customFormat="1" ht="12.75">
      <c r="A54" s="99"/>
      <c r="B54" s="36" t="s">
        <v>380</v>
      </c>
      <c r="C54" s="35">
        <f t="shared" si="3"/>
        <v>0</v>
      </c>
      <c r="D54" s="35">
        <f t="shared" si="3"/>
        <v>0</v>
      </c>
      <c r="E54" s="35">
        <f t="shared" si="3"/>
        <v>0</v>
      </c>
      <c r="F54" s="102"/>
    </row>
    <row r="55" spans="1:6" s="29" customFormat="1" ht="26.25">
      <c r="A55" s="100"/>
      <c r="B55" s="36" t="s">
        <v>394</v>
      </c>
      <c r="C55" s="35">
        <f t="shared" si="3"/>
        <v>100</v>
      </c>
      <c r="D55" s="35">
        <f t="shared" si="3"/>
        <v>42</v>
      </c>
      <c r="E55" s="35">
        <f t="shared" si="3"/>
        <v>42</v>
      </c>
      <c r="F55" s="103"/>
    </row>
    <row r="56" spans="1:6" s="29" customFormat="1" ht="12.75">
      <c r="A56" s="110" t="s">
        <v>84</v>
      </c>
      <c r="B56" s="36" t="s">
        <v>378</v>
      </c>
      <c r="C56" s="35">
        <f>C57+C58+C59+C60</f>
        <v>442</v>
      </c>
      <c r="D56" s="35">
        <f>D57+D58+D59+D60</f>
        <v>442</v>
      </c>
      <c r="E56" s="35">
        <f>E57+E58+E59+E60</f>
        <v>442</v>
      </c>
      <c r="F56" s="101" t="s">
        <v>85</v>
      </c>
    </row>
    <row r="57" spans="1:6" s="29" customFormat="1" ht="12.75">
      <c r="A57" s="111"/>
      <c r="B57" s="36" t="s">
        <v>379</v>
      </c>
      <c r="C57" s="35">
        <v>352</v>
      </c>
      <c r="D57" s="35">
        <v>352</v>
      </c>
      <c r="E57" s="35">
        <v>352</v>
      </c>
      <c r="F57" s="102"/>
    </row>
    <row r="58" spans="1:6" s="29" customFormat="1" ht="12.75">
      <c r="A58" s="111"/>
      <c r="B58" s="36" t="s">
        <v>395</v>
      </c>
      <c r="C58" s="35">
        <v>48</v>
      </c>
      <c r="D58" s="35">
        <v>48</v>
      </c>
      <c r="E58" s="35">
        <v>48</v>
      </c>
      <c r="F58" s="102"/>
    </row>
    <row r="59" spans="1:6" s="29" customFormat="1" ht="12.75">
      <c r="A59" s="111"/>
      <c r="B59" s="36" t="s">
        <v>380</v>
      </c>
      <c r="C59" s="35">
        <v>0</v>
      </c>
      <c r="D59" s="35">
        <v>0</v>
      </c>
      <c r="E59" s="35">
        <v>0</v>
      </c>
      <c r="F59" s="102"/>
    </row>
    <row r="60" spans="1:6" s="29" customFormat="1" ht="30" customHeight="1">
      <c r="A60" s="112"/>
      <c r="B60" s="36" t="s">
        <v>394</v>
      </c>
      <c r="C60" s="35">
        <v>42</v>
      </c>
      <c r="D60" s="35">
        <v>42</v>
      </c>
      <c r="E60" s="35">
        <v>42</v>
      </c>
      <c r="F60" s="103"/>
    </row>
    <row r="61" spans="1:6" s="29" customFormat="1" ht="12.75" customHeight="1">
      <c r="A61" s="110" t="s">
        <v>86</v>
      </c>
      <c r="B61" s="36" t="s">
        <v>378</v>
      </c>
      <c r="C61" s="35">
        <f>C62+C63+C64+C65</f>
        <v>58</v>
      </c>
      <c r="D61" s="35">
        <f>D62+D63+D64+D65</f>
        <v>0</v>
      </c>
      <c r="E61" s="35">
        <f>E62+E63+E64+E65</f>
        <v>0</v>
      </c>
      <c r="F61" s="101" t="s">
        <v>87</v>
      </c>
    </row>
    <row r="62" spans="1:6" s="29" customFormat="1" ht="12.75">
      <c r="A62" s="111"/>
      <c r="B62" s="36" t="s">
        <v>379</v>
      </c>
      <c r="C62" s="35">
        <v>0</v>
      </c>
      <c r="D62" s="35">
        <v>0</v>
      </c>
      <c r="E62" s="35">
        <v>0</v>
      </c>
      <c r="F62" s="102"/>
    </row>
    <row r="63" spans="1:6" s="29" customFormat="1" ht="12.75">
      <c r="A63" s="111"/>
      <c r="B63" s="36" t="s">
        <v>395</v>
      </c>
      <c r="C63" s="35">
        <v>0</v>
      </c>
      <c r="D63" s="35">
        <v>0</v>
      </c>
      <c r="E63" s="35">
        <v>0</v>
      </c>
      <c r="F63" s="102"/>
    </row>
    <row r="64" spans="1:6" s="29" customFormat="1" ht="12.75">
      <c r="A64" s="111"/>
      <c r="B64" s="36" t="s">
        <v>380</v>
      </c>
      <c r="C64" s="35">
        <v>0</v>
      </c>
      <c r="D64" s="35">
        <v>0</v>
      </c>
      <c r="E64" s="35">
        <v>0</v>
      </c>
      <c r="F64" s="102"/>
    </row>
    <row r="65" spans="1:6" s="29" customFormat="1" ht="30" customHeight="1">
      <c r="A65" s="112"/>
      <c r="B65" s="36" t="s">
        <v>394</v>
      </c>
      <c r="C65" s="35">
        <v>58</v>
      </c>
      <c r="D65" s="35">
        <v>0</v>
      </c>
      <c r="E65" s="35">
        <v>0</v>
      </c>
      <c r="F65" s="103"/>
    </row>
    <row r="66" spans="1:6" s="29" customFormat="1" ht="12.75">
      <c r="A66" s="98" t="s">
        <v>88</v>
      </c>
      <c r="B66" s="36" t="s">
        <v>378</v>
      </c>
      <c r="C66" s="35">
        <f>C71</f>
        <v>0</v>
      </c>
      <c r="D66" s="35">
        <f>D71</f>
        <v>0</v>
      </c>
      <c r="E66" s="35">
        <f>E71</f>
        <v>0</v>
      </c>
      <c r="F66" s="101" t="s">
        <v>117</v>
      </c>
    </row>
    <row r="67" spans="1:6" s="29" customFormat="1" ht="12.75">
      <c r="A67" s="99"/>
      <c r="B67" s="36" t="s">
        <v>379</v>
      </c>
      <c r="C67" s="35">
        <f aca="true" t="shared" si="4" ref="C67:E70">C72+C111</f>
        <v>10</v>
      </c>
      <c r="D67" s="35">
        <f t="shared" si="4"/>
        <v>6.6</v>
      </c>
      <c r="E67" s="35">
        <f t="shared" si="4"/>
        <v>6.6</v>
      </c>
      <c r="F67" s="102"/>
    </row>
    <row r="68" spans="1:6" s="29" customFormat="1" ht="12.75">
      <c r="A68" s="99"/>
      <c r="B68" s="36" t="s">
        <v>395</v>
      </c>
      <c r="C68" s="35">
        <f t="shared" si="4"/>
        <v>100</v>
      </c>
      <c r="D68" s="35">
        <f t="shared" si="4"/>
        <v>99.5</v>
      </c>
      <c r="E68" s="35">
        <f t="shared" si="4"/>
        <v>99.5</v>
      </c>
      <c r="F68" s="102"/>
    </row>
    <row r="69" spans="1:6" s="29" customFormat="1" ht="12.75">
      <c r="A69" s="99"/>
      <c r="B69" s="36" t="s">
        <v>380</v>
      </c>
      <c r="C69" s="35">
        <f t="shared" si="4"/>
        <v>0</v>
      </c>
      <c r="D69" s="35">
        <f t="shared" si="4"/>
        <v>0</v>
      </c>
      <c r="E69" s="35">
        <f t="shared" si="4"/>
        <v>0</v>
      </c>
      <c r="F69" s="102"/>
    </row>
    <row r="70" spans="1:6" s="29" customFormat="1" ht="30" customHeight="1">
      <c r="A70" s="100"/>
      <c r="B70" s="36" t="s">
        <v>394</v>
      </c>
      <c r="C70" s="35">
        <f t="shared" si="4"/>
        <v>0</v>
      </c>
      <c r="D70" s="35">
        <f t="shared" si="4"/>
        <v>0</v>
      </c>
      <c r="E70" s="35">
        <f t="shared" si="4"/>
        <v>0</v>
      </c>
      <c r="F70" s="103"/>
    </row>
    <row r="71" spans="1:6" s="29" customFormat="1" ht="12.75">
      <c r="A71" s="110" t="s">
        <v>89</v>
      </c>
      <c r="B71" s="36" t="s">
        <v>378</v>
      </c>
      <c r="C71" s="35">
        <f>C72+C73+C74+C75</f>
        <v>0</v>
      </c>
      <c r="D71" s="35">
        <f>D72+D73+D74+D75</f>
        <v>0</v>
      </c>
      <c r="E71" s="35">
        <f>E72+E73+E74+E75</f>
        <v>0</v>
      </c>
      <c r="F71" s="101" t="s">
        <v>117</v>
      </c>
    </row>
    <row r="72" spans="1:6" s="29" customFormat="1" ht="12.75">
      <c r="A72" s="111"/>
      <c r="B72" s="36" t="s">
        <v>379</v>
      </c>
      <c r="C72" s="35">
        <v>0</v>
      </c>
      <c r="D72" s="35">
        <v>0</v>
      </c>
      <c r="E72" s="35">
        <v>0</v>
      </c>
      <c r="F72" s="102"/>
    </row>
    <row r="73" spans="1:6" s="29" customFormat="1" ht="12.75">
      <c r="A73" s="111"/>
      <c r="B73" s="36" t="s">
        <v>395</v>
      </c>
      <c r="C73" s="35">
        <v>0</v>
      </c>
      <c r="D73" s="35">
        <v>0</v>
      </c>
      <c r="E73" s="35">
        <v>0</v>
      </c>
      <c r="F73" s="102"/>
    </row>
    <row r="74" spans="1:6" s="29" customFormat="1" ht="12.75">
      <c r="A74" s="111"/>
      <c r="B74" s="36" t="s">
        <v>380</v>
      </c>
      <c r="C74" s="35">
        <v>0</v>
      </c>
      <c r="D74" s="35">
        <v>0</v>
      </c>
      <c r="E74" s="35">
        <v>0</v>
      </c>
      <c r="F74" s="102"/>
    </row>
    <row r="75" spans="1:6" s="29" customFormat="1" ht="30" customHeight="1">
      <c r="A75" s="112"/>
      <c r="B75" s="36" t="s">
        <v>394</v>
      </c>
      <c r="C75" s="35">
        <v>0</v>
      </c>
      <c r="D75" s="35">
        <v>0</v>
      </c>
      <c r="E75" s="35">
        <v>0</v>
      </c>
      <c r="F75" s="103"/>
    </row>
    <row r="76" spans="1:6" s="29" customFormat="1" ht="12.75" customHeight="1">
      <c r="A76" s="98" t="s">
        <v>90</v>
      </c>
      <c r="B76" s="36" t="s">
        <v>378</v>
      </c>
      <c r="C76" s="35">
        <f>C81</f>
        <v>100</v>
      </c>
      <c r="D76" s="35">
        <f>D81</f>
        <v>0</v>
      </c>
      <c r="E76" s="35">
        <f>E81</f>
        <v>0</v>
      </c>
      <c r="F76" s="101" t="s">
        <v>91</v>
      </c>
    </row>
    <row r="77" spans="1:6" s="29" customFormat="1" ht="12.75">
      <c r="A77" s="99"/>
      <c r="B77" s="36" t="s">
        <v>379</v>
      </c>
      <c r="C77" s="35">
        <f aca="true" t="shared" si="5" ref="C77:E80">C82+C121</f>
        <v>100</v>
      </c>
      <c r="D77" s="35">
        <f t="shared" si="5"/>
        <v>99.5</v>
      </c>
      <c r="E77" s="35">
        <f t="shared" si="5"/>
        <v>99.5</v>
      </c>
      <c r="F77" s="102"/>
    </row>
    <row r="78" spans="1:6" s="29" customFormat="1" ht="12.75">
      <c r="A78" s="99"/>
      <c r="B78" s="36" t="s">
        <v>395</v>
      </c>
      <c r="C78" s="35">
        <f t="shared" si="5"/>
        <v>605.2</v>
      </c>
      <c r="D78" s="35">
        <f t="shared" si="5"/>
        <v>605.2</v>
      </c>
      <c r="E78" s="35">
        <f t="shared" si="5"/>
        <v>605.2</v>
      </c>
      <c r="F78" s="102"/>
    </row>
    <row r="79" spans="1:6" s="29" customFormat="1" ht="12.75">
      <c r="A79" s="99"/>
      <c r="B79" s="36" t="s">
        <v>380</v>
      </c>
      <c r="C79" s="35">
        <f t="shared" si="5"/>
        <v>0</v>
      </c>
      <c r="D79" s="35">
        <f t="shared" si="5"/>
        <v>0</v>
      </c>
      <c r="E79" s="35">
        <f t="shared" si="5"/>
        <v>0</v>
      </c>
      <c r="F79" s="102"/>
    </row>
    <row r="80" spans="1:6" s="29" customFormat="1" ht="30" customHeight="1">
      <c r="A80" s="100"/>
      <c r="B80" s="36" t="s">
        <v>394</v>
      </c>
      <c r="C80" s="35">
        <f t="shared" si="5"/>
        <v>705.2</v>
      </c>
      <c r="D80" s="35">
        <f t="shared" si="5"/>
        <v>605.2</v>
      </c>
      <c r="E80" s="35">
        <f t="shared" si="5"/>
        <v>605.2</v>
      </c>
      <c r="F80" s="103"/>
    </row>
    <row r="81" spans="1:6" s="29" customFormat="1" ht="12.75" customHeight="1">
      <c r="A81" s="110" t="s">
        <v>92</v>
      </c>
      <c r="B81" s="36" t="s">
        <v>378</v>
      </c>
      <c r="C81" s="35">
        <f>C82+C83+C84+C85</f>
        <v>100</v>
      </c>
      <c r="D81" s="35">
        <f>D82+D83+D84+D85</f>
        <v>0</v>
      </c>
      <c r="E81" s="35">
        <f>E82+E83+E84+E85</f>
        <v>0</v>
      </c>
      <c r="F81" s="101" t="s">
        <v>93</v>
      </c>
    </row>
    <row r="82" spans="1:6" s="29" customFormat="1" ht="12.75">
      <c r="A82" s="111"/>
      <c r="B82" s="36" t="s">
        <v>379</v>
      </c>
      <c r="C82" s="35">
        <v>0</v>
      </c>
      <c r="D82" s="35">
        <v>0</v>
      </c>
      <c r="E82" s="35">
        <v>0</v>
      </c>
      <c r="F82" s="102"/>
    </row>
    <row r="83" spans="1:6" s="29" customFormat="1" ht="12.75">
      <c r="A83" s="111"/>
      <c r="B83" s="36" t="s">
        <v>395</v>
      </c>
      <c r="C83" s="35">
        <v>0</v>
      </c>
      <c r="D83" s="35">
        <v>0</v>
      </c>
      <c r="E83" s="35">
        <v>0</v>
      </c>
      <c r="F83" s="102"/>
    </row>
    <row r="84" spans="1:6" s="29" customFormat="1" ht="12.75">
      <c r="A84" s="111"/>
      <c r="B84" s="36" t="s">
        <v>380</v>
      </c>
      <c r="C84" s="35">
        <v>0</v>
      </c>
      <c r="D84" s="35">
        <v>0</v>
      </c>
      <c r="E84" s="35">
        <v>0</v>
      </c>
      <c r="F84" s="102"/>
    </row>
    <row r="85" spans="1:6" s="29" customFormat="1" ht="30" customHeight="1">
      <c r="A85" s="112"/>
      <c r="B85" s="36" t="s">
        <v>394</v>
      </c>
      <c r="C85" s="35">
        <v>100</v>
      </c>
      <c r="D85" s="35">
        <v>0</v>
      </c>
      <c r="E85" s="35">
        <v>0</v>
      </c>
      <c r="F85" s="103"/>
    </row>
    <row r="86" spans="1:6" s="29" customFormat="1" ht="12.75" customHeight="1">
      <c r="A86" s="98" t="s">
        <v>94</v>
      </c>
      <c r="B86" s="36" t="s">
        <v>378</v>
      </c>
      <c r="C86" s="35">
        <f>C91</f>
        <v>250</v>
      </c>
      <c r="D86" s="35">
        <f>D91</f>
        <v>200</v>
      </c>
      <c r="E86" s="35">
        <f>E91</f>
        <v>200</v>
      </c>
      <c r="F86" s="101" t="s">
        <v>95</v>
      </c>
    </row>
    <row r="87" spans="1:6" s="29" customFormat="1" ht="12.75">
      <c r="A87" s="99"/>
      <c r="B87" s="36" t="s">
        <v>379</v>
      </c>
      <c r="C87" s="35">
        <f aca="true" t="shared" si="6" ref="C87:E90">C92+C131</f>
        <v>0</v>
      </c>
      <c r="D87" s="35">
        <f t="shared" si="6"/>
        <v>0</v>
      </c>
      <c r="E87" s="35">
        <f t="shared" si="6"/>
        <v>0</v>
      </c>
      <c r="F87" s="102"/>
    </row>
    <row r="88" spans="1:6" s="29" customFormat="1" ht="12.75">
      <c r="A88" s="99"/>
      <c r="B88" s="36" t="s">
        <v>395</v>
      </c>
      <c r="C88" s="35">
        <f t="shared" si="6"/>
        <v>715.2</v>
      </c>
      <c r="D88" s="35">
        <f t="shared" si="6"/>
        <v>711.3000000000001</v>
      </c>
      <c r="E88" s="35">
        <f t="shared" si="6"/>
        <v>711.3000000000001</v>
      </c>
      <c r="F88" s="102"/>
    </row>
    <row r="89" spans="1:6" s="29" customFormat="1" ht="12.75">
      <c r="A89" s="99"/>
      <c r="B89" s="36" t="s">
        <v>380</v>
      </c>
      <c r="C89" s="35">
        <f t="shared" si="6"/>
        <v>0</v>
      </c>
      <c r="D89" s="35">
        <f t="shared" si="6"/>
        <v>0</v>
      </c>
      <c r="E89" s="35">
        <f t="shared" si="6"/>
        <v>0</v>
      </c>
      <c r="F89" s="102"/>
    </row>
    <row r="90" spans="1:6" s="29" customFormat="1" ht="30" customHeight="1">
      <c r="A90" s="100"/>
      <c r="B90" s="36" t="s">
        <v>394</v>
      </c>
      <c r="C90" s="35">
        <f t="shared" si="6"/>
        <v>855.2</v>
      </c>
      <c r="D90" s="35">
        <f t="shared" si="6"/>
        <v>805.2</v>
      </c>
      <c r="E90" s="35">
        <f t="shared" si="6"/>
        <v>805.2</v>
      </c>
      <c r="F90" s="103"/>
    </row>
    <row r="91" spans="1:6" s="29" customFormat="1" ht="12.75">
      <c r="A91" s="110" t="s">
        <v>96</v>
      </c>
      <c r="B91" s="36" t="s">
        <v>378</v>
      </c>
      <c r="C91" s="35">
        <f>C92+C93+C94+C95</f>
        <v>250</v>
      </c>
      <c r="D91" s="35">
        <f>D92+D93+D94+D95</f>
        <v>200</v>
      </c>
      <c r="E91" s="35">
        <f>E92+E93+E94+E95</f>
        <v>200</v>
      </c>
      <c r="F91" s="101" t="s">
        <v>97</v>
      </c>
    </row>
    <row r="92" spans="1:6" s="29" customFormat="1" ht="12.75">
      <c r="A92" s="111"/>
      <c r="B92" s="36" t="s">
        <v>379</v>
      </c>
      <c r="C92" s="35">
        <v>0</v>
      </c>
      <c r="D92" s="35">
        <v>0</v>
      </c>
      <c r="E92" s="35">
        <v>0</v>
      </c>
      <c r="F92" s="102"/>
    </row>
    <row r="93" spans="1:6" s="29" customFormat="1" ht="12.75">
      <c r="A93" s="111"/>
      <c r="B93" s="36" t="s">
        <v>395</v>
      </c>
      <c r="C93" s="35">
        <v>0</v>
      </c>
      <c r="D93" s="35">
        <v>0</v>
      </c>
      <c r="E93" s="35">
        <v>0</v>
      </c>
      <c r="F93" s="102"/>
    </row>
    <row r="94" spans="1:6" s="29" customFormat="1" ht="12.75">
      <c r="A94" s="111"/>
      <c r="B94" s="36" t="s">
        <v>380</v>
      </c>
      <c r="C94" s="35">
        <v>0</v>
      </c>
      <c r="D94" s="35">
        <v>0</v>
      </c>
      <c r="E94" s="35">
        <v>0</v>
      </c>
      <c r="F94" s="102"/>
    </row>
    <row r="95" spans="1:6" s="29" customFormat="1" ht="30" customHeight="1">
      <c r="A95" s="112"/>
      <c r="B95" s="36" t="s">
        <v>394</v>
      </c>
      <c r="C95" s="35">
        <v>250</v>
      </c>
      <c r="D95" s="35">
        <v>200</v>
      </c>
      <c r="E95" s="35">
        <v>200</v>
      </c>
      <c r="F95" s="103"/>
    </row>
    <row r="96" spans="1:6" s="29" customFormat="1" ht="12.75">
      <c r="A96" s="98" t="s">
        <v>391</v>
      </c>
      <c r="B96" s="36" t="s">
        <v>378</v>
      </c>
      <c r="C96" s="35">
        <f aca="true" t="shared" si="7" ref="C96:E100">C11+C26+C41+C51+C66+C76+C86</f>
        <v>37283.4</v>
      </c>
      <c r="D96" s="35">
        <f t="shared" si="7"/>
        <v>37020.3</v>
      </c>
      <c r="E96" s="35">
        <f t="shared" si="7"/>
        <v>37020.3</v>
      </c>
      <c r="F96" s="101" t="s">
        <v>98</v>
      </c>
    </row>
    <row r="97" spans="1:6" s="29" customFormat="1" ht="12.75">
      <c r="A97" s="99"/>
      <c r="B97" s="36" t="s">
        <v>379</v>
      </c>
      <c r="C97" s="35">
        <f t="shared" si="7"/>
        <v>462</v>
      </c>
      <c r="D97" s="35">
        <f t="shared" si="7"/>
        <v>458.1</v>
      </c>
      <c r="E97" s="35">
        <f t="shared" si="7"/>
        <v>458.1</v>
      </c>
      <c r="F97" s="102"/>
    </row>
    <row r="98" spans="1:6" s="29" customFormat="1" ht="12.75">
      <c r="A98" s="99"/>
      <c r="B98" s="36" t="s">
        <v>395</v>
      </c>
      <c r="C98" s="35">
        <f t="shared" si="7"/>
        <v>1723.3000000000002</v>
      </c>
      <c r="D98" s="35">
        <f t="shared" si="7"/>
        <v>1718.9</v>
      </c>
      <c r="E98" s="35">
        <f t="shared" si="7"/>
        <v>1718.9</v>
      </c>
      <c r="F98" s="102"/>
    </row>
    <row r="99" spans="1:6" s="29" customFormat="1" ht="12.75">
      <c r="A99" s="99"/>
      <c r="B99" s="36" t="s">
        <v>380</v>
      </c>
      <c r="C99" s="35">
        <f t="shared" si="7"/>
        <v>0</v>
      </c>
      <c r="D99" s="35">
        <f t="shared" si="7"/>
        <v>0</v>
      </c>
      <c r="E99" s="35">
        <f t="shared" si="7"/>
        <v>0</v>
      </c>
      <c r="F99" s="102"/>
    </row>
    <row r="100" spans="1:6" s="29" customFormat="1" ht="30" customHeight="1">
      <c r="A100" s="100"/>
      <c r="B100" s="36" t="s">
        <v>394</v>
      </c>
      <c r="C100" s="35">
        <f t="shared" si="7"/>
        <v>37838.899999999994</v>
      </c>
      <c r="D100" s="35">
        <f t="shared" si="7"/>
        <v>37575.799999999996</v>
      </c>
      <c r="E100" s="35">
        <f t="shared" si="7"/>
        <v>37575.799999999996</v>
      </c>
      <c r="F100" s="103"/>
    </row>
    <row r="101" spans="1:6" s="29" customFormat="1" ht="13.5" customHeight="1">
      <c r="A101" s="61" t="s">
        <v>52</v>
      </c>
      <c r="B101" s="62"/>
      <c r="C101" s="62"/>
      <c r="D101" s="62"/>
      <c r="E101" s="62"/>
      <c r="F101" s="63"/>
    </row>
    <row r="102" spans="1:6" s="29" customFormat="1" ht="12.75">
      <c r="A102" s="60" t="s">
        <v>104</v>
      </c>
      <c r="B102" s="1" t="s">
        <v>378</v>
      </c>
      <c r="C102" s="6">
        <v>10</v>
      </c>
      <c r="D102" s="2">
        <v>6.6</v>
      </c>
      <c r="E102" s="2">
        <v>6.6</v>
      </c>
      <c r="F102" s="86" t="s">
        <v>105</v>
      </c>
    </row>
    <row r="103" spans="1:6" s="29" customFormat="1" ht="12.75">
      <c r="A103" s="84"/>
      <c r="B103" s="1" t="s">
        <v>379</v>
      </c>
      <c r="C103" s="6">
        <v>0</v>
      </c>
      <c r="D103" s="2">
        <v>0</v>
      </c>
      <c r="E103" s="2">
        <v>0</v>
      </c>
      <c r="F103" s="87"/>
    </row>
    <row r="104" spans="1:6" s="29" customFormat="1" ht="12.75">
      <c r="A104" s="84"/>
      <c r="B104" s="1" t="s">
        <v>395</v>
      </c>
      <c r="C104" s="6">
        <v>0</v>
      </c>
      <c r="D104" s="2">
        <v>0</v>
      </c>
      <c r="E104" s="2">
        <v>0</v>
      </c>
      <c r="F104" s="87"/>
    </row>
    <row r="105" spans="1:6" ht="12.75">
      <c r="A105" s="84"/>
      <c r="B105" s="1" t="s">
        <v>380</v>
      </c>
      <c r="C105" s="6">
        <v>0</v>
      </c>
      <c r="D105" s="2">
        <v>0</v>
      </c>
      <c r="E105" s="2">
        <v>0</v>
      </c>
      <c r="F105" s="87"/>
    </row>
    <row r="106" spans="1:6" ht="26.25">
      <c r="A106" s="85"/>
      <c r="B106" s="1" t="s">
        <v>394</v>
      </c>
      <c r="C106" s="6">
        <v>10</v>
      </c>
      <c r="D106" s="2">
        <v>6.6</v>
      </c>
      <c r="E106" s="2">
        <v>6.6</v>
      </c>
      <c r="F106" s="88"/>
    </row>
    <row r="107" spans="1:6" ht="12.75">
      <c r="A107" s="75" t="s">
        <v>106</v>
      </c>
      <c r="B107" s="1" t="s">
        <v>378</v>
      </c>
      <c r="C107" s="6">
        <v>10</v>
      </c>
      <c r="D107" s="2">
        <v>6.6</v>
      </c>
      <c r="E107" s="2">
        <v>6.6</v>
      </c>
      <c r="F107" s="86" t="s">
        <v>107</v>
      </c>
    </row>
    <row r="108" spans="1:6" ht="12.75">
      <c r="A108" s="76"/>
      <c r="B108" s="1" t="s">
        <v>379</v>
      </c>
      <c r="C108" s="6">
        <v>0</v>
      </c>
      <c r="D108" s="2">
        <v>0</v>
      </c>
      <c r="E108" s="2">
        <v>0</v>
      </c>
      <c r="F108" s="87"/>
    </row>
    <row r="109" spans="1:6" ht="12.75">
      <c r="A109" s="76"/>
      <c r="B109" s="1" t="s">
        <v>395</v>
      </c>
      <c r="C109" s="6">
        <v>0</v>
      </c>
      <c r="D109" s="2">
        <v>0</v>
      </c>
      <c r="E109" s="2">
        <v>0</v>
      </c>
      <c r="F109" s="87"/>
    </row>
    <row r="110" spans="1:6" ht="12.75">
      <c r="A110" s="76"/>
      <c r="B110" s="1" t="s">
        <v>380</v>
      </c>
      <c r="C110" s="6">
        <v>0</v>
      </c>
      <c r="D110" s="2">
        <v>0</v>
      </c>
      <c r="E110" s="2">
        <v>0</v>
      </c>
      <c r="F110" s="87"/>
    </row>
    <row r="111" spans="1:6" ht="26.25">
      <c r="A111" s="77"/>
      <c r="B111" s="1" t="s">
        <v>394</v>
      </c>
      <c r="C111" s="6">
        <v>10</v>
      </c>
      <c r="D111" s="2">
        <v>6.6</v>
      </c>
      <c r="E111" s="2">
        <v>6.6</v>
      </c>
      <c r="F111" s="88"/>
    </row>
    <row r="112" spans="1:6" ht="12.75">
      <c r="A112" s="60" t="s">
        <v>108</v>
      </c>
      <c r="B112" s="1" t="s">
        <v>378</v>
      </c>
      <c r="C112" s="6">
        <f aca="true" t="shared" si="8" ref="C112:E115">C117</f>
        <v>100</v>
      </c>
      <c r="D112" s="6">
        <f t="shared" si="8"/>
        <v>99.5</v>
      </c>
      <c r="E112" s="6">
        <f t="shared" si="8"/>
        <v>99.5</v>
      </c>
      <c r="F112" s="86" t="s">
        <v>109</v>
      </c>
    </row>
    <row r="113" spans="1:6" ht="12.75">
      <c r="A113" s="84"/>
      <c r="B113" s="1" t="s">
        <v>379</v>
      </c>
      <c r="C113" s="6">
        <f t="shared" si="8"/>
        <v>0</v>
      </c>
      <c r="D113" s="6">
        <f t="shared" si="8"/>
        <v>0</v>
      </c>
      <c r="E113" s="6">
        <f t="shared" si="8"/>
        <v>0</v>
      </c>
      <c r="F113" s="87"/>
    </row>
    <row r="114" spans="1:6" ht="12.75">
      <c r="A114" s="84"/>
      <c r="B114" s="1" t="s">
        <v>395</v>
      </c>
      <c r="C114" s="6">
        <f t="shared" si="8"/>
        <v>0</v>
      </c>
      <c r="D114" s="6">
        <f t="shared" si="8"/>
        <v>0</v>
      </c>
      <c r="E114" s="6">
        <f t="shared" si="8"/>
        <v>0</v>
      </c>
      <c r="F114" s="87"/>
    </row>
    <row r="115" spans="1:6" ht="12.75">
      <c r="A115" s="84"/>
      <c r="B115" s="1" t="s">
        <v>380</v>
      </c>
      <c r="C115" s="6">
        <f t="shared" si="8"/>
        <v>0</v>
      </c>
      <c r="D115" s="6">
        <f t="shared" si="8"/>
        <v>0</v>
      </c>
      <c r="E115" s="6">
        <f t="shared" si="8"/>
        <v>0</v>
      </c>
      <c r="F115" s="87"/>
    </row>
    <row r="116" spans="1:6" ht="26.25">
      <c r="A116" s="85"/>
      <c r="B116" s="1" t="s">
        <v>394</v>
      </c>
      <c r="C116" s="6">
        <f>C121</f>
        <v>100</v>
      </c>
      <c r="D116" s="6">
        <f>D121</f>
        <v>99.5</v>
      </c>
      <c r="E116" s="6">
        <f>E121</f>
        <v>99.5</v>
      </c>
      <c r="F116" s="88"/>
    </row>
    <row r="117" spans="1:6" ht="12.75">
      <c r="A117" s="75" t="s">
        <v>110</v>
      </c>
      <c r="B117" s="1" t="s">
        <v>378</v>
      </c>
      <c r="C117" s="6">
        <f>C118+C119+C120+C121</f>
        <v>100</v>
      </c>
      <c r="D117" s="6">
        <f>D118+D119+D120+D121</f>
        <v>99.5</v>
      </c>
      <c r="E117" s="6">
        <f>E118+E119+E120+E121</f>
        <v>99.5</v>
      </c>
      <c r="F117" s="101" t="s">
        <v>111</v>
      </c>
    </row>
    <row r="118" spans="1:6" ht="12.75">
      <c r="A118" s="76"/>
      <c r="B118" s="1" t="s">
        <v>379</v>
      </c>
      <c r="C118" s="6">
        <v>0</v>
      </c>
      <c r="D118" s="6">
        <v>0</v>
      </c>
      <c r="E118" s="6">
        <v>0</v>
      </c>
      <c r="F118" s="102"/>
    </row>
    <row r="119" spans="1:6" ht="12.75">
      <c r="A119" s="76"/>
      <c r="B119" s="1" t="s">
        <v>395</v>
      </c>
      <c r="C119" s="6">
        <v>0</v>
      </c>
      <c r="D119" s="6">
        <v>0</v>
      </c>
      <c r="E119" s="6">
        <v>0</v>
      </c>
      <c r="F119" s="102"/>
    </row>
    <row r="120" spans="1:6" ht="12.75">
      <c r="A120" s="76"/>
      <c r="B120" s="1" t="s">
        <v>380</v>
      </c>
      <c r="C120" s="6">
        <v>0</v>
      </c>
      <c r="D120" s="6">
        <v>0</v>
      </c>
      <c r="E120" s="6">
        <v>0</v>
      </c>
      <c r="F120" s="102"/>
    </row>
    <row r="121" spans="1:6" ht="26.25">
      <c r="A121" s="77"/>
      <c r="B121" s="1" t="s">
        <v>394</v>
      </c>
      <c r="C121" s="6">
        <v>100</v>
      </c>
      <c r="D121" s="6">
        <v>99.5</v>
      </c>
      <c r="E121" s="6">
        <v>99.5</v>
      </c>
      <c r="F121" s="103"/>
    </row>
    <row r="122" spans="1:6" ht="12.75">
      <c r="A122" s="60" t="s">
        <v>121</v>
      </c>
      <c r="B122" s="1" t="s">
        <v>378</v>
      </c>
      <c r="C122" s="6">
        <f>C127</f>
        <v>605.2</v>
      </c>
      <c r="D122" s="6">
        <f>D127</f>
        <v>605.2</v>
      </c>
      <c r="E122" s="6">
        <f>E127</f>
        <v>605.2</v>
      </c>
      <c r="F122" s="86" t="s">
        <v>122</v>
      </c>
    </row>
    <row r="123" spans="1:6" ht="12.75">
      <c r="A123" s="84"/>
      <c r="B123" s="1" t="s">
        <v>379</v>
      </c>
      <c r="C123" s="6">
        <f aca="true" t="shared" si="9" ref="C123:E126">C128</f>
        <v>0</v>
      </c>
      <c r="D123" s="6">
        <f t="shared" si="9"/>
        <v>0</v>
      </c>
      <c r="E123" s="6">
        <f t="shared" si="9"/>
        <v>0</v>
      </c>
      <c r="F123" s="87"/>
    </row>
    <row r="124" spans="1:6" ht="12.75">
      <c r="A124" s="84"/>
      <c r="B124" s="1" t="s">
        <v>395</v>
      </c>
      <c r="C124" s="6">
        <f t="shared" si="9"/>
        <v>605.2</v>
      </c>
      <c r="D124" s="6">
        <f t="shared" si="9"/>
        <v>605.2</v>
      </c>
      <c r="E124" s="6">
        <f t="shared" si="9"/>
        <v>605.2</v>
      </c>
      <c r="F124" s="87"/>
    </row>
    <row r="125" spans="1:6" ht="12.75">
      <c r="A125" s="84"/>
      <c r="B125" s="1" t="s">
        <v>380</v>
      </c>
      <c r="C125" s="6">
        <f t="shared" si="9"/>
        <v>0</v>
      </c>
      <c r="D125" s="6">
        <f t="shared" si="9"/>
        <v>0</v>
      </c>
      <c r="E125" s="6">
        <f t="shared" si="9"/>
        <v>0</v>
      </c>
      <c r="F125" s="87"/>
    </row>
    <row r="126" spans="1:6" ht="26.25">
      <c r="A126" s="85"/>
      <c r="B126" s="1" t="s">
        <v>394</v>
      </c>
      <c r="C126" s="6">
        <f t="shared" si="9"/>
        <v>0</v>
      </c>
      <c r="D126" s="6">
        <f t="shared" si="9"/>
        <v>0</v>
      </c>
      <c r="E126" s="6">
        <f t="shared" si="9"/>
        <v>0</v>
      </c>
      <c r="F126" s="88"/>
    </row>
    <row r="127" spans="1:6" ht="12.75">
      <c r="A127" s="75" t="s">
        <v>123</v>
      </c>
      <c r="B127" s="1" t="s">
        <v>378</v>
      </c>
      <c r="C127" s="6">
        <f>C128+C129+C130+C131</f>
        <v>605.2</v>
      </c>
      <c r="D127" s="6">
        <f>D128+D129+D130+D131</f>
        <v>605.2</v>
      </c>
      <c r="E127" s="6">
        <f>E128+E129+E130+E131</f>
        <v>605.2</v>
      </c>
      <c r="F127" s="86" t="s">
        <v>77</v>
      </c>
    </row>
    <row r="128" spans="1:6" ht="12.75">
      <c r="A128" s="76"/>
      <c r="B128" s="1" t="s">
        <v>379</v>
      </c>
      <c r="C128" s="6">
        <v>0</v>
      </c>
      <c r="D128" s="6">
        <v>0</v>
      </c>
      <c r="E128" s="6">
        <v>0</v>
      </c>
      <c r="F128" s="87"/>
    </row>
    <row r="129" spans="1:6" ht="12.75">
      <c r="A129" s="76"/>
      <c r="B129" s="1" t="s">
        <v>395</v>
      </c>
      <c r="C129" s="6">
        <v>605.2</v>
      </c>
      <c r="D129" s="6">
        <v>605.2</v>
      </c>
      <c r="E129" s="6">
        <v>605.2</v>
      </c>
      <c r="F129" s="87"/>
    </row>
    <row r="130" spans="1:6" ht="12.75">
      <c r="A130" s="76"/>
      <c r="B130" s="1" t="s">
        <v>380</v>
      </c>
      <c r="C130" s="6">
        <v>0</v>
      </c>
      <c r="D130" s="6">
        <v>0</v>
      </c>
      <c r="E130" s="6">
        <v>0</v>
      </c>
      <c r="F130" s="87"/>
    </row>
    <row r="131" spans="1:6" ht="26.25">
      <c r="A131" s="77"/>
      <c r="B131" s="1" t="s">
        <v>394</v>
      </c>
      <c r="C131" s="6">
        <v>0</v>
      </c>
      <c r="D131" s="6">
        <v>0</v>
      </c>
      <c r="E131" s="6">
        <v>0</v>
      </c>
      <c r="F131" s="88"/>
    </row>
    <row r="132" spans="1:6" ht="12.75">
      <c r="A132" s="60" t="s">
        <v>391</v>
      </c>
      <c r="B132" s="1" t="s">
        <v>378</v>
      </c>
      <c r="C132" s="6">
        <f aca="true" t="shared" si="10" ref="C132:E135">C102+C112+C122</f>
        <v>715.2</v>
      </c>
      <c r="D132" s="6">
        <f t="shared" si="10"/>
        <v>711.3000000000001</v>
      </c>
      <c r="E132" s="6">
        <f t="shared" si="10"/>
        <v>711.3000000000001</v>
      </c>
      <c r="F132" s="86" t="s">
        <v>124</v>
      </c>
    </row>
    <row r="133" spans="1:6" ht="12.75">
      <c r="A133" s="84"/>
      <c r="B133" s="1" t="s">
        <v>379</v>
      </c>
      <c r="C133" s="6">
        <f t="shared" si="10"/>
        <v>0</v>
      </c>
      <c r="D133" s="6">
        <f t="shared" si="10"/>
        <v>0</v>
      </c>
      <c r="E133" s="6">
        <f t="shared" si="10"/>
        <v>0</v>
      </c>
      <c r="F133" s="87"/>
    </row>
    <row r="134" spans="1:6" ht="12.75">
      <c r="A134" s="84"/>
      <c r="B134" s="1" t="s">
        <v>395</v>
      </c>
      <c r="C134" s="6">
        <f t="shared" si="10"/>
        <v>605.2</v>
      </c>
      <c r="D134" s="6">
        <f t="shared" si="10"/>
        <v>605.2</v>
      </c>
      <c r="E134" s="6">
        <f t="shared" si="10"/>
        <v>605.2</v>
      </c>
      <c r="F134" s="87"/>
    </row>
    <row r="135" spans="1:6" ht="12.75">
      <c r="A135" s="84"/>
      <c r="B135" s="1" t="s">
        <v>380</v>
      </c>
      <c r="C135" s="6">
        <f t="shared" si="10"/>
        <v>0</v>
      </c>
      <c r="D135" s="6">
        <f t="shared" si="10"/>
        <v>0</v>
      </c>
      <c r="E135" s="6">
        <f t="shared" si="10"/>
        <v>0</v>
      </c>
      <c r="F135" s="87"/>
    </row>
    <row r="136" spans="1:6" ht="26.25">
      <c r="A136" s="85"/>
      <c r="B136" s="1" t="s">
        <v>394</v>
      </c>
      <c r="C136" s="6">
        <f>C106+C116+C126</f>
        <v>110</v>
      </c>
      <c r="D136" s="6">
        <f>D106+D116+D126</f>
        <v>106.1</v>
      </c>
      <c r="E136" s="6">
        <f>E106+E116+E126</f>
        <v>106.1</v>
      </c>
      <c r="F136" s="88"/>
    </row>
    <row r="137" spans="1:6" ht="13.5">
      <c r="A137" s="61" t="s">
        <v>145</v>
      </c>
      <c r="B137" s="62"/>
      <c r="C137" s="62"/>
      <c r="D137" s="62"/>
      <c r="E137" s="62"/>
      <c r="F137" s="63"/>
    </row>
    <row r="138" spans="1:6" ht="12.75">
      <c r="A138" s="60" t="s">
        <v>146</v>
      </c>
      <c r="B138" s="1" t="s">
        <v>378</v>
      </c>
      <c r="C138" s="35">
        <f aca="true" t="shared" si="11" ref="C138:E139">C143+C148+C153</f>
        <v>1689.3999999999999</v>
      </c>
      <c r="D138" s="35">
        <f t="shared" si="11"/>
        <v>1689.3999999999999</v>
      </c>
      <c r="E138" s="35">
        <f t="shared" si="11"/>
        <v>1689.3999999999999</v>
      </c>
      <c r="F138" s="86" t="s">
        <v>147</v>
      </c>
    </row>
    <row r="139" spans="1:6" ht="12.75">
      <c r="A139" s="84"/>
      <c r="B139" s="1" t="s">
        <v>379</v>
      </c>
      <c r="C139" s="35">
        <f t="shared" si="11"/>
        <v>0</v>
      </c>
      <c r="D139" s="35">
        <f t="shared" si="11"/>
        <v>0</v>
      </c>
      <c r="E139" s="35">
        <f t="shared" si="11"/>
        <v>0</v>
      </c>
      <c r="F139" s="87"/>
    </row>
    <row r="140" spans="1:6" ht="12.75">
      <c r="A140" s="84"/>
      <c r="B140" s="1" t="s">
        <v>395</v>
      </c>
      <c r="C140" s="35">
        <f>C145+C150+C155</f>
        <v>1689.3999999999999</v>
      </c>
      <c r="D140" s="35">
        <f>D145+D150+D155</f>
        <v>1689.3999999999999</v>
      </c>
      <c r="E140" s="35">
        <f>E145+E150+E155</f>
        <v>1689.3999999999999</v>
      </c>
      <c r="F140" s="87"/>
    </row>
    <row r="141" spans="1:6" ht="12.75">
      <c r="A141" s="84"/>
      <c r="B141" s="1" t="s">
        <v>380</v>
      </c>
      <c r="C141" s="35">
        <f aca="true" t="shared" si="12" ref="C141:E142">C146+C151+C156</f>
        <v>0</v>
      </c>
      <c r="D141" s="35">
        <f t="shared" si="12"/>
        <v>0</v>
      </c>
      <c r="E141" s="35">
        <f t="shared" si="12"/>
        <v>0</v>
      </c>
      <c r="F141" s="87"/>
    </row>
    <row r="142" spans="1:6" ht="26.25">
      <c r="A142" s="85"/>
      <c r="B142" s="1" t="s">
        <v>394</v>
      </c>
      <c r="C142" s="35">
        <f t="shared" si="12"/>
        <v>0</v>
      </c>
      <c r="D142" s="35">
        <f t="shared" si="12"/>
        <v>0</v>
      </c>
      <c r="E142" s="35">
        <f t="shared" si="12"/>
        <v>0</v>
      </c>
      <c r="F142" s="88"/>
    </row>
    <row r="143" spans="1:6" ht="12.75">
      <c r="A143" s="75" t="s">
        <v>148</v>
      </c>
      <c r="B143" s="1" t="s">
        <v>378</v>
      </c>
      <c r="C143" s="35">
        <f>C144+C145+C146+C147</f>
        <v>609.7</v>
      </c>
      <c r="D143" s="35">
        <f>D144+D145+D146+D147</f>
        <v>609.7</v>
      </c>
      <c r="E143" s="35">
        <f>E144+E145+E146+E147</f>
        <v>609.7</v>
      </c>
      <c r="F143" s="86" t="s">
        <v>77</v>
      </c>
    </row>
    <row r="144" spans="1:6" ht="12.75">
      <c r="A144" s="76"/>
      <c r="B144" s="1" t="s">
        <v>379</v>
      </c>
      <c r="C144" s="35">
        <v>0</v>
      </c>
      <c r="D144" s="35">
        <v>0</v>
      </c>
      <c r="E144" s="35">
        <v>0</v>
      </c>
      <c r="F144" s="87"/>
    </row>
    <row r="145" spans="1:6" ht="12.75">
      <c r="A145" s="76"/>
      <c r="B145" s="1" t="s">
        <v>395</v>
      </c>
      <c r="C145" s="35">
        <v>609.7</v>
      </c>
      <c r="D145" s="35">
        <v>609.7</v>
      </c>
      <c r="E145" s="35">
        <v>609.7</v>
      </c>
      <c r="F145" s="87"/>
    </row>
    <row r="146" spans="1:6" ht="12.75">
      <c r="A146" s="76"/>
      <c r="B146" s="1" t="s">
        <v>380</v>
      </c>
      <c r="C146" s="35">
        <v>0</v>
      </c>
      <c r="D146" s="35">
        <v>0</v>
      </c>
      <c r="E146" s="35">
        <v>0</v>
      </c>
      <c r="F146" s="87"/>
    </row>
    <row r="147" spans="1:6" ht="26.25">
      <c r="A147" s="77"/>
      <c r="B147" s="1" t="s">
        <v>394</v>
      </c>
      <c r="C147" s="35">
        <v>0</v>
      </c>
      <c r="D147" s="35">
        <v>0</v>
      </c>
      <c r="E147" s="35">
        <v>0</v>
      </c>
      <c r="F147" s="88"/>
    </row>
    <row r="148" spans="1:6" ht="12.75">
      <c r="A148" s="75" t="s">
        <v>149</v>
      </c>
      <c r="B148" s="1" t="s">
        <v>378</v>
      </c>
      <c r="C148" s="35">
        <f>C149+C150+C151+C152</f>
        <v>581.9</v>
      </c>
      <c r="D148" s="35">
        <f>D149+D150+D151+D152</f>
        <v>581.9</v>
      </c>
      <c r="E148" s="35">
        <f>E149+E150+E151+E152</f>
        <v>581.9</v>
      </c>
      <c r="F148" s="86" t="s">
        <v>77</v>
      </c>
    </row>
    <row r="149" spans="1:6" ht="12.75">
      <c r="A149" s="76"/>
      <c r="B149" s="1" t="s">
        <v>379</v>
      </c>
      <c r="C149" s="35">
        <v>0</v>
      </c>
      <c r="D149" s="35">
        <v>0</v>
      </c>
      <c r="E149" s="35">
        <v>0</v>
      </c>
      <c r="F149" s="87"/>
    </row>
    <row r="150" spans="1:6" ht="12.75">
      <c r="A150" s="76"/>
      <c r="B150" s="1" t="s">
        <v>395</v>
      </c>
      <c r="C150" s="35">
        <v>581.9</v>
      </c>
      <c r="D150" s="35">
        <v>581.9</v>
      </c>
      <c r="E150" s="35">
        <v>581.9</v>
      </c>
      <c r="F150" s="87"/>
    </row>
    <row r="151" spans="1:6" ht="12.75">
      <c r="A151" s="76"/>
      <c r="B151" s="1" t="s">
        <v>380</v>
      </c>
      <c r="C151" s="35">
        <v>0</v>
      </c>
      <c r="D151" s="35">
        <v>0</v>
      </c>
      <c r="E151" s="35">
        <v>0</v>
      </c>
      <c r="F151" s="87"/>
    </row>
    <row r="152" spans="1:6" ht="26.25">
      <c r="A152" s="77"/>
      <c r="B152" s="1" t="s">
        <v>394</v>
      </c>
      <c r="C152" s="35">
        <v>0</v>
      </c>
      <c r="D152" s="35">
        <v>0</v>
      </c>
      <c r="E152" s="35">
        <v>0</v>
      </c>
      <c r="F152" s="88"/>
    </row>
    <row r="153" spans="1:6" ht="12.75">
      <c r="A153" s="75" t="s">
        <v>150</v>
      </c>
      <c r="B153" s="1" t="s">
        <v>378</v>
      </c>
      <c r="C153" s="35">
        <f>C154+C155+C156+C157</f>
        <v>497.8</v>
      </c>
      <c r="D153" s="35">
        <f>D154+D155+D156+D157</f>
        <v>497.8</v>
      </c>
      <c r="E153" s="35">
        <f>E154+E155+E156+E157</f>
        <v>497.8</v>
      </c>
      <c r="F153" s="86" t="s">
        <v>77</v>
      </c>
    </row>
    <row r="154" spans="1:6" ht="12.75">
      <c r="A154" s="76"/>
      <c r="B154" s="1" t="s">
        <v>379</v>
      </c>
      <c r="C154" s="35">
        <v>0</v>
      </c>
      <c r="D154" s="35">
        <v>0</v>
      </c>
      <c r="E154" s="35">
        <v>0</v>
      </c>
      <c r="F154" s="87"/>
    </row>
    <row r="155" spans="1:6" ht="12.75">
      <c r="A155" s="76"/>
      <c r="B155" s="1" t="s">
        <v>395</v>
      </c>
      <c r="C155" s="35">
        <v>497.8</v>
      </c>
      <c r="D155" s="35">
        <v>497.8</v>
      </c>
      <c r="E155" s="35">
        <v>497.8</v>
      </c>
      <c r="F155" s="87"/>
    </row>
    <row r="156" spans="1:6" ht="12.75">
      <c r="A156" s="76"/>
      <c r="B156" s="1" t="s">
        <v>380</v>
      </c>
      <c r="C156" s="35">
        <v>0</v>
      </c>
      <c r="D156" s="35">
        <v>0</v>
      </c>
      <c r="E156" s="35">
        <v>0</v>
      </c>
      <c r="F156" s="87"/>
    </row>
    <row r="157" spans="1:6" ht="26.25">
      <c r="A157" s="77"/>
      <c r="B157" s="1" t="s">
        <v>394</v>
      </c>
      <c r="C157" s="35">
        <v>0</v>
      </c>
      <c r="D157" s="35">
        <v>0</v>
      </c>
      <c r="E157" s="35">
        <v>0</v>
      </c>
      <c r="F157" s="88"/>
    </row>
    <row r="158" spans="1:6" ht="12.75">
      <c r="A158" s="98" t="s">
        <v>151</v>
      </c>
      <c r="B158" s="36" t="s">
        <v>378</v>
      </c>
      <c r="C158" s="35">
        <f aca="true" t="shared" si="13" ref="C158:E162">C163+C168</f>
        <v>5188.3</v>
      </c>
      <c r="D158" s="35">
        <f t="shared" si="13"/>
        <v>5188.2</v>
      </c>
      <c r="E158" s="35">
        <f t="shared" si="13"/>
        <v>5188.2</v>
      </c>
      <c r="F158" s="101" t="s">
        <v>74</v>
      </c>
    </row>
    <row r="159" spans="1:6" ht="12.75">
      <c r="A159" s="99"/>
      <c r="B159" s="36" t="s">
        <v>379</v>
      </c>
      <c r="C159" s="35">
        <f t="shared" si="13"/>
        <v>0</v>
      </c>
      <c r="D159" s="35">
        <f t="shared" si="13"/>
        <v>0</v>
      </c>
      <c r="E159" s="35">
        <f t="shared" si="13"/>
        <v>0</v>
      </c>
      <c r="F159" s="102"/>
    </row>
    <row r="160" spans="1:6" ht="12.75">
      <c r="A160" s="99"/>
      <c r="B160" s="36" t="s">
        <v>395</v>
      </c>
      <c r="C160" s="35">
        <f t="shared" si="13"/>
        <v>3960</v>
      </c>
      <c r="D160" s="35">
        <f t="shared" si="13"/>
        <v>3960</v>
      </c>
      <c r="E160" s="35">
        <f t="shared" si="13"/>
        <v>3960</v>
      </c>
      <c r="F160" s="102"/>
    </row>
    <row r="161" spans="1:6" ht="12.75">
      <c r="A161" s="99"/>
      <c r="B161" s="36" t="s">
        <v>380</v>
      </c>
      <c r="C161" s="35">
        <f t="shared" si="13"/>
        <v>0</v>
      </c>
      <c r="D161" s="35">
        <f t="shared" si="13"/>
        <v>0</v>
      </c>
      <c r="E161" s="35">
        <f t="shared" si="13"/>
        <v>0</v>
      </c>
      <c r="F161" s="102"/>
    </row>
    <row r="162" spans="1:6" ht="26.25">
      <c r="A162" s="100"/>
      <c r="B162" s="36" t="s">
        <v>394</v>
      </c>
      <c r="C162" s="35">
        <f t="shared" si="13"/>
        <v>1228.3</v>
      </c>
      <c r="D162" s="35">
        <f t="shared" si="13"/>
        <v>1228.2</v>
      </c>
      <c r="E162" s="35">
        <f t="shared" si="13"/>
        <v>1228.2</v>
      </c>
      <c r="F162" s="103"/>
    </row>
    <row r="163" spans="1:6" ht="12.75">
      <c r="A163" s="110" t="s">
        <v>152</v>
      </c>
      <c r="B163" s="36" t="s">
        <v>378</v>
      </c>
      <c r="C163" s="35">
        <f>C164+C165+C166+C167</f>
        <v>1228.3</v>
      </c>
      <c r="D163" s="35">
        <f>D164+D165+D166+D167</f>
        <v>1228.2</v>
      </c>
      <c r="E163" s="35">
        <f>E164+E165+E166+E167</f>
        <v>1228.2</v>
      </c>
      <c r="F163" s="86" t="s">
        <v>153</v>
      </c>
    </row>
    <row r="164" spans="1:6" ht="12.75">
      <c r="A164" s="111"/>
      <c r="B164" s="36" t="s">
        <v>379</v>
      </c>
      <c r="C164" s="35">
        <v>0</v>
      </c>
      <c r="D164" s="35">
        <v>0</v>
      </c>
      <c r="E164" s="35">
        <v>0</v>
      </c>
      <c r="F164" s="87"/>
    </row>
    <row r="165" spans="1:6" ht="12.75">
      <c r="A165" s="111"/>
      <c r="B165" s="36" t="s">
        <v>395</v>
      </c>
      <c r="C165" s="35">
        <v>0</v>
      </c>
      <c r="D165" s="35">
        <v>0</v>
      </c>
      <c r="E165" s="35">
        <v>0</v>
      </c>
      <c r="F165" s="87"/>
    </row>
    <row r="166" spans="1:6" ht="12.75">
      <c r="A166" s="111"/>
      <c r="B166" s="36" t="s">
        <v>380</v>
      </c>
      <c r="C166" s="35">
        <v>0</v>
      </c>
      <c r="D166" s="35">
        <v>0</v>
      </c>
      <c r="E166" s="35">
        <v>0</v>
      </c>
      <c r="F166" s="87"/>
    </row>
    <row r="167" spans="1:6" ht="26.25">
      <c r="A167" s="112"/>
      <c r="B167" s="36" t="s">
        <v>394</v>
      </c>
      <c r="C167" s="35">
        <v>1228.3</v>
      </c>
      <c r="D167" s="35">
        <v>1228.2</v>
      </c>
      <c r="E167" s="35">
        <v>1228.2</v>
      </c>
      <c r="F167" s="88"/>
    </row>
    <row r="168" spans="1:6" ht="12.75">
      <c r="A168" s="110" t="s">
        <v>154</v>
      </c>
      <c r="B168" s="36" t="s">
        <v>378</v>
      </c>
      <c r="C168" s="35">
        <f>C169+C170+C171+C172</f>
        <v>3960</v>
      </c>
      <c r="D168" s="35">
        <f>D169+D170+D171+D172</f>
        <v>3960</v>
      </c>
      <c r="E168" s="35">
        <f>E169+E170+E171+E172</f>
        <v>3960</v>
      </c>
      <c r="F168" s="86" t="s">
        <v>77</v>
      </c>
    </row>
    <row r="169" spans="1:6" ht="12.75">
      <c r="A169" s="111"/>
      <c r="B169" s="36" t="s">
        <v>379</v>
      </c>
      <c r="C169" s="35">
        <v>0</v>
      </c>
      <c r="D169" s="35">
        <v>0</v>
      </c>
      <c r="E169" s="35">
        <v>0</v>
      </c>
      <c r="F169" s="87"/>
    </row>
    <row r="170" spans="1:6" ht="12.75">
      <c r="A170" s="111"/>
      <c r="B170" s="36" t="s">
        <v>395</v>
      </c>
      <c r="C170" s="35">
        <v>3960</v>
      </c>
      <c r="D170" s="35">
        <v>3960</v>
      </c>
      <c r="E170" s="35">
        <v>3960</v>
      </c>
      <c r="F170" s="87"/>
    </row>
    <row r="171" spans="1:6" ht="12.75">
      <c r="A171" s="111"/>
      <c r="B171" s="36" t="s">
        <v>380</v>
      </c>
      <c r="C171" s="35">
        <v>0</v>
      </c>
      <c r="D171" s="35">
        <v>0</v>
      </c>
      <c r="E171" s="35">
        <v>0</v>
      </c>
      <c r="F171" s="87"/>
    </row>
    <row r="172" spans="1:6" ht="26.25">
      <c r="A172" s="112"/>
      <c r="B172" s="36" t="s">
        <v>394</v>
      </c>
      <c r="C172" s="35">
        <v>0</v>
      </c>
      <c r="D172" s="35">
        <v>0</v>
      </c>
      <c r="E172" s="35">
        <v>0</v>
      </c>
      <c r="F172" s="88"/>
    </row>
    <row r="173" spans="1:6" ht="12.75">
      <c r="A173" s="98" t="s">
        <v>155</v>
      </c>
      <c r="B173" s="36" t="s">
        <v>378</v>
      </c>
      <c r="C173" s="35">
        <f aca="true" t="shared" si="14" ref="C173:E174">C178+C183</f>
        <v>6005.1</v>
      </c>
      <c r="D173" s="35">
        <f t="shared" si="14"/>
        <v>6005.1</v>
      </c>
      <c r="E173" s="35">
        <f t="shared" si="14"/>
        <v>6005.1</v>
      </c>
      <c r="F173" s="101" t="s">
        <v>156</v>
      </c>
    </row>
    <row r="174" spans="1:6" ht="12.75">
      <c r="A174" s="99"/>
      <c r="B174" s="36" t="s">
        <v>379</v>
      </c>
      <c r="C174" s="35">
        <f t="shared" si="14"/>
        <v>0</v>
      </c>
      <c r="D174" s="35">
        <f t="shared" si="14"/>
        <v>0</v>
      </c>
      <c r="E174" s="35">
        <f t="shared" si="14"/>
        <v>0</v>
      </c>
      <c r="F174" s="102"/>
    </row>
    <row r="175" spans="1:6" ht="12.75">
      <c r="A175" s="99"/>
      <c r="B175" s="36" t="s">
        <v>395</v>
      </c>
      <c r="C175" s="35">
        <f>C180+C185</f>
        <v>5435.9</v>
      </c>
      <c r="D175" s="35">
        <f>D180+D185</f>
        <v>5435.9</v>
      </c>
      <c r="E175" s="35">
        <f>E180+E185</f>
        <v>5435.9</v>
      </c>
      <c r="F175" s="102"/>
    </row>
    <row r="176" spans="1:6" ht="12.75">
      <c r="A176" s="99"/>
      <c r="B176" s="36" t="s">
        <v>380</v>
      </c>
      <c r="C176" s="35">
        <f aca="true" t="shared" si="15" ref="C176:E177">C181+C186</f>
        <v>0</v>
      </c>
      <c r="D176" s="35">
        <f t="shared" si="15"/>
        <v>0</v>
      </c>
      <c r="E176" s="35">
        <f t="shared" si="15"/>
        <v>0</v>
      </c>
      <c r="F176" s="102"/>
    </row>
    <row r="177" spans="1:6" ht="26.25">
      <c r="A177" s="100"/>
      <c r="B177" s="36" t="s">
        <v>394</v>
      </c>
      <c r="C177" s="35">
        <f t="shared" si="15"/>
        <v>569.2</v>
      </c>
      <c r="D177" s="35">
        <f t="shared" si="15"/>
        <v>569.2</v>
      </c>
      <c r="E177" s="35">
        <f t="shared" si="15"/>
        <v>569.2</v>
      </c>
      <c r="F177" s="103"/>
    </row>
    <row r="178" spans="1:6" ht="12.75">
      <c r="A178" s="110" t="s">
        <v>157</v>
      </c>
      <c r="B178" s="36" t="s">
        <v>378</v>
      </c>
      <c r="C178" s="35">
        <f>C179+C180+C181+C182</f>
        <v>2569.4</v>
      </c>
      <c r="D178" s="35">
        <f>D179+D180+D181+D182</f>
        <v>2569.4</v>
      </c>
      <c r="E178" s="35">
        <f>E179+E180+E181+E182</f>
        <v>2569.4</v>
      </c>
      <c r="F178" s="101" t="s">
        <v>158</v>
      </c>
    </row>
    <row r="179" spans="1:6" ht="12.75">
      <c r="A179" s="111"/>
      <c r="B179" s="36" t="s">
        <v>379</v>
      </c>
      <c r="C179" s="35">
        <v>0</v>
      </c>
      <c r="D179" s="35">
        <v>0</v>
      </c>
      <c r="E179" s="35">
        <v>0</v>
      </c>
      <c r="F179" s="102"/>
    </row>
    <row r="180" spans="1:6" ht="12.75">
      <c r="A180" s="111"/>
      <c r="B180" s="36" t="s">
        <v>395</v>
      </c>
      <c r="C180" s="35">
        <v>2312.5</v>
      </c>
      <c r="D180" s="35">
        <v>2312.5</v>
      </c>
      <c r="E180" s="35">
        <v>2312.5</v>
      </c>
      <c r="F180" s="102"/>
    </row>
    <row r="181" spans="1:6" ht="12.75">
      <c r="A181" s="111"/>
      <c r="B181" s="36" t="s">
        <v>380</v>
      </c>
      <c r="C181" s="35">
        <v>0</v>
      </c>
      <c r="D181" s="35">
        <v>0</v>
      </c>
      <c r="E181" s="35">
        <v>0</v>
      </c>
      <c r="F181" s="102"/>
    </row>
    <row r="182" spans="1:6" ht="26.25">
      <c r="A182" s="112"/>
      <c r="B182" s="36" t="s">
        <v>394</v>
      </c>
      <c r="C182" s="35">
        <v>256.9</v>
      </c>
      <c r="D182" s="35">
        <v>256.9</v>
      </c>
      <c r="E182" s="35">
        <v>256.9</v>
      </c>
      <c r="F182" s="103"/>
    </row>
    <row r="183" spans="1:6" ht="12.75">
      <c r="A183" s="110" t="s">
        <v>159</v>
      </c>
      <c r="B183" s="36" t="s">
        <v>378</v>
      </c>
      <c r="C183" s="35">
        <f>C184+C185+C186+C187</f>
        <v>3435.7000000000003</v>
      </c>
      <c r="D183" s="35">
        <f>D184+D185+D186+D187</f>
        <v>3435.7000000000003</v>
      </c>
      <c r="E183" s="35">
        <f>E184+E185+E186+E187</f>
        <v>3435.7000000000003</v>
      </c>
      <c r="F183" s="101" t="s">
        <v>160</v>
      </c>
    </row>
    <row r="184" spans="1:6" ht="12.75">
      <c r="A184" s="111"/>
      <c r="B184" s="36" t="s">
        <v>379</v>
      </c>
      <c r="C184" s="35">
        <v>0</v>
      </c>
      <c r="D184" s="35">
        <v>0</v>
      </c>
      <c r="E184" s="35">
        <v>0</v>
      </c>
      <c r="F184" s="102"/>
    </row>
    <row r="185" spans="1:6" ht="12.75">
      <c r="A185" s="111"/>
      <c r="B185" s="36" t="s">
        <v>395</v>
      </c>
      <c r="C185" s="35">
        <v>3123.4</v>
      </c>
      <c r="D185" s="35">
        <v>3123.4</v>
      </c>
      <c r="E185" s="35">
        <v>3123.4</v>
      </c>
      <c r="F185" s="102"/>
    </row>
    <row r="186" spans="1:6" ht="12.75">
      <c r="A186" s="111"/>
      <c r="B186" s="36" t="s">
        <v>380</v>
      </c>
      <c r="C186" s="35">
        <v>0</v>
      </c>
      <c r="D186" s="35">
        <v>0</v>
      </c>
      <c r="E186" s="35">
        <v>0</v>
      </c>
      <c r="F186" s="102"/>
    </row>
    <row r="187" spans="1:6" ht="26.25">
      <c r="A187" s="112"/>
      <c r="B187" s="36" t="s">
        <v>394</v>
      </c>
      <c r="C187" s="35">
        <v>312.3</v>
      </c>
      <c r="D187" s="35">
        <v>312.3</v>
      </c>
      <c r="E187" s="35">
        <v>312.3</v>
      </c>
      <c r="F187" s="103"/>
    </row>
    <row r="188" spans="1:6" ht="12.75">
      <c r="A188" s="98" t="s">
        <v>391</v>
      </c>
      <c r="B188" s="36" t="s">
        <v>378</v>
      </c>
      <c r="C188" s="35">
        <f aca="true" t="shared" si="16" ref="C188:E192">C138+C158+C173</f>
        <v>12882.8</v>
      </c>
      <c r="D188" s="35">
        <f t="shared" si="16"/>
        <v>12882.7</v>
      </c>
      <c r="E188" s="35">
        <f t="shared" si="16"/>
        <v>12882.7</v>
      </c>
      <c r="F188" s="101" t="s">
        <v>161</v>
      </c>
    </row>
    <row r="189" spans="1:6" ht="12.75">
      <c r="A189" s="99"/>
      <c r="B189" s="36" t="s">
        <v>379</v>
      </c>
      <c r="C189" s="35">
        <f t="shared" si="16"/>
        <v>0</v>
      </c>
      <c r="D189" s="35">
        <f t="shared" si="16"/>
        <v>0</v>
      </c>
      <c r="E189" s="35">
        <f t="shared" si="16"/>
        <v>0</v>
      </c>
      <c r="F189" s="102"/>
    </row>
    <row r="190" spans="1:6" ht="12.75">
      <c r="A190" s="99"/>
      <c r="B190" s="36" t="s">
        <v>395</v>
      </c>
      <c r="C190" s="35">
        <f t="shared" si="16"/>
        <v>11085.3</v>
      </c>
      <c r="D190" s="35">
        <f t="shared" si="16"/>
        <v>11085.3</v>
      </c>
      <c r="E190" s="35">
        <f t="shared" si="16"/>
        <v>11085.3</v>
      </c>
      <c r="F190" s="102"/>
    </row>
    <row r="191" spans="1:6" ht="12.75">
      <c r="A191" s="99"/>
      <c r="B191" s="36" t="s">
        <v>380</v>
      </c>
      <c r="C191" s="35">
        <f t="shared" si="16"/>
        <v>0</v>
      </c>
      <c r="D191" s="35">
        <f t="shared" si="16"/>
        <v>0</v>
      </c>
      <c r="E191" s="35">
        <f t="shared" si="16"/>
        <v>0</v>
      </c>
      <c r="F191" s="102"/>
    </row>
    <row r="192" spans="1:6" ht="26.25">
      <c r="A192" s="100"/>
      <c r="B192" s="36" t="s">
        <v>394</v>
      </c>
      <c r="C192" s="35">
        <f t="shared" si="16"/>
        <v>1797.5</v>
      </c>
      <c r="D192" s="35">
        <f t="shared" si="16"/>
        <v>1797.4</v>
      </c>
      <c r="E192" s="35">
        <f t="shared" si="16"/>
        <v>1797.4</v>
      </c>
      <c r="F192" s="103"/>
    </row>
    <row r="193" spans="1:6" ht="13.5">
      <c r="A193" s="61" t="s">
        <v>176</v>
      </c>
      <c r="B193" s="62"/>
      <c r="C193" s="62"/>
      <c r="D193" s="62"/>
      <c r="E193" s="62"/>
      <c r="F193" s="63"/>
    </row>
    <row r="194" spans="1:6" ht="12.75">
      <c r="A194" s="98" t="s">
        <v>162</v>
      </c>
      <c r="B194" s="36" t="s">
        <v>378</v>
      </c>
      <c r="C194" s="35">
        <f>C199+C204+C209+C214+C219</f>
        <v>442.7</v>
      </c>
      <c r="D194" s="35">
        <f>D199+D204+D209+D214+D219</f>
        <v>442.7</v>
      </c>
      <c r="E194" s="35">
        <f>E199+E204+E209+E214+E219</f>
        <v>442.7</v>
      </c>
      <c r="F194" s="101" t="s">
        <v>163</v>
      </c>
    </row>
    <row r="195" spans="1:6" ht="12.75">
      <c r="A195" s="99"/>
      <c r="B195" s="36" t="s">
        <v>379</v>
      </c>
      <c r="C195" s="35">
        <f aca="true" t="shared" si="17" ref="C195:E198">C200+C205+C210+C215+C220</f>
        <v>15.1</v>
      </c>
      <c r="D195" s="35">
        <f t="shared" si="17"/>
        <v>15.1</v>
      </c>
      <c r="E195" s="35">
        <f t="shared" si="17"/>
        <v>15.1</v>
      </c>
      <c r="F195" s="102"/>
    </row>
    <row r="196" spans="1:6" ht="12.75">
      <c r="A196" s="99"/>
      <c r="B196" s="36" t="s">
        <v>395</v>
      </c>
      <c r="C196" s="35">
        <f>C201+C206+C211+C216+C221</f>
        <v>427.6</v>
      </c>
      <c r="D196" s="35">
        <f t="shared" si="17"/>
        <v>427.6</v>
      </c>
      <c r="E196" s="35">
        <f t="shared" si="17"/>
        <v>427.6</v>
      </c>
      <c r="F196" s="102"/>
    </row>
    <row r="197" spans="1:6" ht="12.75">
      <c r="A197" s="99"/>
      <c r="B197" s="36" t="s">
        <v>380</v>
      </c>
      <c r="C197" s="35">
        <f t="shared" si="17"/>
        <v>0</v>
      </c>
      <c r="D197" s="35">
        <f t="shared" si="17"/>
        <v>0</v>
      </c>
      <c r="E197" s="35">
        <f t="shared" si="17"/>
        <v>0</v>
      </c>
      <c r="F197" s="102"/>
    </row>
    <row r="198" spans="1:6" ht="26.25">
      <c r="A198" s="100"/>
      <c r="B198" s="36" t="s">
        <v>394</v>
      </c>
      <c r="C198" s="35">
        <f t="shared" si="17"/>
        <v>0</v>
      </c>
      <c r="D198" s="35">
        <f t="shared" si="17"/>
        <v>0</v>
      </c>
      <c r="E198" s="35">
        <f t="shared" si="17"/>
        <v>0</v>
      </c>
      <c r="F198" s="103"/>
    </row>
    <row r="199" spans="1:6" ht="12.75">
      <c r="A199" s="110" t="s">
        <v>164</v>
      </c>
      <c r="B199" s="36" t="s">
        <v>378</v>
      </c>
      <c r="C199" s="35">
        <f>C200+C201+C202+C203</f>
        <v>211</v>
      </c>
      <c r="D199" s="35">
        <f>D200+D201+D202+D203</f>
        <v>211</v>
      </c>
      <c r="E199" s="35">
        <f>E200+E201+E202+E203</f>
        <v>211</v>
      </c>
      <c r="F199" s="101" t="s">
        <v>163</v>
      </c>
    </row>
    <row r="200" spans="1:6" ht="12.75">
      <c r="A200" s="111"/>
      <c r="B200" s="36" t="s">
        <v>379</v>
      </c>
      <c r="C200" s="35">
        <v>0</v>
      </c>
      <c r="D200" s="35">
        <v>0</v>
      </c>
      <c r="E200" s="35">
        <v>0</v>
      </c>
      <c r="F200" s="102"/>
    </row>
    <row r="201" spans="1:6" ht="12.75">
      <c r="A201" s="111"/>
      <c r="B201" s="36" t="s">
        <v>395</v>
      </c>
      <c r="C201" s="35">
        <v>211</v>
      </c>
      <c r="D201" s="35">
        <v>211</v>
      </c>
      <c r="E201" s="35">
        <v>211</v>
      </c>
      <c r="F201" s="102"/>
    </row>
    <row r="202" spans="1:6" ht="12.75">
      <c r="A202" s="111"/>
      <c r="B202" s="36" t="s">
        <v>380</v>
      </c>
      <c r="C202" s="35">
        <v>0</v>
      </c>
      <c r="D202" s="35">
        <v>0</v>
      </c>
      <c r="E202" s="35">
        <v>0</v>
      </c>
      <c r="F202" s="102"/>
    </row>
    <row r="203" spans="1:6" ht="26.25">
      <c r="A203" s="112"/>
      <c r="B203" s="36" t="s">
        <v>394</v>
      </c>
      <c r="C203" s="35">
        <v>0</v>
      </c>
      <c r="D203" s="35">
        <v>0</v>
      </c>
      <c r="E203" s="35">
        <v>0</v>
      </c>
      <c r="F203" s="103"/>
    </row>
    <row r="204" spans="1:6" ht="12.75">
      <c r="A204" s="110" t="s">
        <v>165</v>
      </c>
      <c r="B204" s="36" t="s">
        <v>378</v>
      </c>
      <c r="C204" s="35">
        <f>C205+C206+C207+C208</f>
        <v>15.1</v>
      </c>
      <c r="D204" s="35">
        <f>D205+D206+D207+D208</f>
        <v>15.1</v>
      </c>
      <c r="E204" s="35">
        <f>E205+E206+E207+E208</f>
        <v>15.1</v>
      </c>
      <c r="F204" s="101" t="s">
        <v>163</v>
      </c>
    </row>
    <row r="205" spans="1:6" ht="12.75">
      <c r="A205" s="111"/>
      <c r="B205" s="36" t="s">
        <v>379</v>
      </c>
      <c r="C205" s="35">
        <v>15.1</v>
      </c>
      <c r="D205" s="35">
        <v>15.1</v>
      </c>
      <c r="E205" s="35">
        <v>15.1</v>
      </c>
      <c r="F205" s="102"/>
    </row>
    <row r="206" spans="1:6" ht="12.75">
      <c r="A206" s="111"/>
      <c r="B206" s="36" t="s">
        <v>395</v>
      </c>
      <c r="C206" s="35">
        <v>0</v>
      </c>
      <c r="D206" s="35">
        <v>0</v>
      </c>
      <c r="E206" s="35">
        <v>0</v>
      </c>
      <c r="F206" s="102"/>
    </row>
    <row r="207" spans="1:6" ht="12.75">
      <c r="A207" s="111"/>
      <c r="B207" s="36" t="s">
        <v>380</v>
      </c>
      <c r="C207" s="35">
        <v>0</v>
      </c>
      <c r="D207" s="35">
        <v>0</v>
      </c>
      <c r="E207" s="35">
        <v>0</v>
      </c>
      <c r="F207" s="102"/>
    </row>
    <row r="208" spans="1:6" ht="26.25">
      <c r="A208" s="112"/>
      <c r="B208" s="36" t="s">
        <v>394</v>
      </c>
      <c r="C208" s="35">
        <v>0</v>
      </c>
      <c r="D208" s="35">
        <v>0</v>
      </c>
      <c r="E208" s="35">
        <v>0</v>
      </c>
      <c r="F208" s="103"/>
    </row>
    <row r="209" spans="1:6" ht="12.75">
      <c r="A209" s="110" t="s">
        <v>166</v>
      </c>
      <c r="B209" s="36" t="s">
        <v>378</v>
      </c>
      <c r="C209" s="35">
        <f>C210+C211+C212+C213</f>
        <v>16.6</v>
      </c>
      <c r="D209" s="35">
        <f>D210+D211+D212+D213</f>
        <v>16.6</v>
      </c>
      <c r="E209" s="35">
        <f>E210+E211+E212+E213</f>
        <v>16.6</v>
      </c>
      <c r="F209" s="101" t="s">
        <v>163</v>
      </c>
    </row>
    <row r="210" spans="1:6" ht="12.75">
      <c r="A210" s="111"/>
      <c r="B210" s="36" t="s">
        <v>379</v>
      </c>
      <c r="C210" s="35">
        <v>0</v>
      </c>
      <c r="D210" s="35">
        <v>0</v>
      </c>
      <c r="E210" s="35">
        <v>0</v>
      </c>
      <c r="F210" s="102"/>
    </row>
    <row r="211" spans="1:6" ht="12.75">
      <c r="A211" s="111"/>
      <c r="B211" s="36" t="s">
        <v>395</v>
      </c>
      <c r="C211" s="35">
        <v>16.6</v>
      </c>
      <c r="D211" s="35">
        <v>16.6</v>
      </c>
      <c r="E211" s="35">
        <v>16.6</v>
      </c>
      <c r="F211" s="102"/>
    </row>
    <row r="212" spans="1:6" ht="12.75">
      <c r="A212" s="111"/>
      <c r="B212" s="36" t="s">
        <v>380</v>
      </c>
      <c r="C212" s="35">
        <v>0</v>
      </c>
      <c r="D212" s="35">
        <v>0</v>
      </c>
      <c r="E212" s="35">
        <v>0</v>
      </c>
      <c r="F212" s="102"/>
    </row>
    <row r="213" spans="1:6" ht="26.25">
      <c r="A213" s="112"/>
      <c r="B213" s="36" t="s">
        <v>394</v>
      </c>
      <c r="C213" s="35">
        <v>0</v>
      </c>
      <c r="D213" s="35">
        <v>0</v>
      </c>
      <c r="E213" s="35">
        <v>0</v>
      </c>
      <c r="F213" s="103"/>
    </row>
    <row r="214" spans="1:6" ht="12.75">
      <c r="A214" s="110" t="s">
        <v>167</v>
      </c>
      <c r="B214" s="36" t="s">
        <v>378</v>
      </c>
      <c r="C214" s="35">
        <f>C215+C216+C217+C218</f>
        <v>100</v>
      </c>
      <c r="D214" s="35">
        <f>D215+D216+D217+D218</f>
        <v>100</v>
      </c>
      <c r="E214" s="35">
        <f>E215+E216+E217+E218</f>
        <v>100</v>
      </c>
      <c r="F214" s="101" t="s">
        <v>168</v>
      </c>
    </row>
    <row r="215" spans="1:6" ht="12.75">
      <c r="A215" s="111"/>
      <c r="B215" s="36" t="s">
        <v>379</v>
      </c>
      <c r="C215" s="35">
        <v>0</v>
      </c>
      <c r="D215" s="35">
        <v>0</v>
      </c>
      <c r="E215" s="35">
        <v>0</v>
      </c>
      <c r="F215" s="102"/>
    </row>
    <row r="216" spans="1:6" ht="12.75">
      <c r="A216" s="111"/>
      <c r="B216" s="36" t="s">
        <v>395</v>
      </c>
      <c r="C216" s="35">
        <v>100</v>
      </c>
      <c r="D216" s="35">
        <v>100</v>
      </c>
      <c r="E216" s="35">
        <v>100</v>
      </c>
      <c r="F216" s="102"/>
    </row>
    <row r="217" spans="1:6" ht="12.75">
      <c r="A217" s="111"/>
      <c r="B217" s="36" t="s">
        <v>380</v>
      </c>
      <c r="C217" s="35">
        <v>0</v>
      </c>
      <c r="D217" s="35">
        <v>0</v>
      </c>
      <c r="E217" s="35">
        <v>0</v>
      </c>
      <c r="F217" s="102"/>
    </row>
    <row r="218" spans="1:6" ht="26.25">
      <c r="A218" s="112"/>
      <c r="B218" s="36" t="s">
        <v>394</v>
      </c>
      <c r="C218" s="35">
        <v>0</v>
      </c>
      <c r="D218" s="35">
        <v>0</v>
      </c>
      <c r="E218" s="35">
        <v>0</v>
      </c>
      <c r="F218" s="103"/>
    </row>
    <row r="219" spans="1:6" ht="12.75">
      <c r="A219" s="110" t="s">
        <v>169</v>
      </c>
      <c r="B219" s="36" t="s">
        <v>378</v>
      </c>
      <c r="C219" s="35">
        <f>C220+C221+C222+C223</f>
        <v>100</v>
      </c>
      <c r="D219" s="35">
        <f>D220+D221+D222+D223</f>
        <v>100</v>
      </c>
      <c r="E219" s="35">
        <f>E220+E221+E222+E223</f>
        <v>100</v>
      </c>
      <c r="F219" s="101" t="s">
        <v>168</v>
      </c>
    </row>
    <row r="220" spans="1:6" ht="12.75">
      <c r="A220" s="111"/>
      <c r="B220" s="36" t="s">
        <v>379</v>
      </c>
      <c r="C220" s="35">
        <v>0</v>
      </c>
      <c r="D220" s="35">
        <v>0</v>
      </c>
      <c r="E220" s="35">
        <v>0</v>
      </c>
      <c r="F220" s="102"/>
    </row>
    <row r="221" spans="1:6" ht="12.75">
      <c r="A221" s="111"/>
      <c r="B221" s="36" t="s">
        <v>395</v>
      </c>
      <c r="C221" s="35">
        <v>100</v>
      </c>
      <c r="D221" s="35">
        <v>100</v>
      </c>
      <c r="E221" s="35">
        <v>100</v>
      </c>
      <c r="F221" s="102"/>
    </row>
    <row r="222" spans="1:6" ht="12.75">
      <c r="A222" s="111"/>
      <c r="B222" s="36" t="s">
        <v>380</v>
      </c>
      <c r="C222" s="35">
        <v>0</v>
      </c>
      <c r="D222" s="35">
        <v>0</v>
      </c>
      <c r="E222" s="35">
        <v>0</v>
      </c>
      <c r="F222" s="102"/>
    </row>
    <row r="223" spans="1:6" ht="26.25">
      <c r="A223" s="112"/>
      <c r="B223" s="36" t="s">
        <v>394</v>
      </c>
      <c r="C223" s="35">
        <v>0</v>
      </c>
      <c r="D223" s="35">
        <v>0</v>
      </c>
      <c r="E223" s="35">
        <v>0</v>
      </c>
      <c r="F223" s="103"/>
    </row>
    <row r="224" spans="1:6" ht="12.75">
      <c r="A224" s="98" t="s">
        <v>170</v>
      </c>
      <c r="B224" s="36" t="s">
        <v>378</v>
      </c>
      <c r="C224" s="35">
        <f aca="true" t="shared" si="18" ref="C224:E227">C229+C234</f>
        <v>8533.9</v>
      </c>
      <c r="D224" s="35">
        <f t="shared" si="18"/>
        <v>8529.6</v>
      </c>
      <c r="E224" s="35">
        <f t="shared" si="18"/>
        <v>8529.6</v>
      </c>
      <c r="F224" s="101" t="s">
        <v>171</v>
      </c>
    </row>
    <row r="225" spans="1:6" ht="12.75">
      <c r="A225" s="99"/>
      <c r="B225" s="36" t="s">
        <v>379</v>
      </c>
      <c r="C225" s="35">
        <f t="shared" si="18"/>
        <v>0</v>
      </c>
      <c r="D225" s="35">
        <f t="shared" si="18"/>
        <v>0</v>
      </c>
      <c r="E225" s="35">
        <f t="shared" si="18"/>
        <v>0</v>
      </c>
      <c r="F225" s="102"/>
    </row>
    <row r="226" spans="1:6" ht="12.75">
      <c r="A226" s="99"/>
      <c r="B226" s="36" t="s">
        <v>395</v>
      </c>
      <c r="C226" s="35">
        <f t="shared" si="18"/>
        <v>0</v>
      </c>
      <c r="D226" s="35">
        <f t="shared" si="18"/>
        <v>0</v>
      </c>
      <c r="E226" s="35">
        <f t="shared" si="18"/>
        <v>0</v>
      </c>
      <c r="F226" s="102"/>
    </row>
    <row r="227" spans="1:6" ht="12.75">
      <c r="A227" s="99"/>
      <c r="B227" s="36" t="s">
        <v>380</v>
      </c>
      <c r="C227" s="35">
        <f t="shared" si="18"/>
        <v>446</v>
      </c>
      <c r="D227" s="35">
        <f t="shared" si="18"/>
        <v>445.9</v>
      </c>
      <c r="E227" s="35">
        <f t="shared" si="18"/>
        <v>445.9</v>
      </c>
      <c r="F227" s="102"/>
    </row>
    <row r="228" spans="1:6" ht="26.25">
      <c r="A228" s="100"/>
      <c r="B228" s="36" t="s">
        <v>394</v>
      </c>
      <c r="C228" s="35">
        <f>C233+C238</f>
        <v>8087.9</v>
      </c>
      <c r="D228" s="35">
        <f>D233+D238</f>
        <v>8083.700000000001</v>
      </c>
      <c r="E228" s="35">
        <f>E233+E238</f>
        <v>8083.700000000001</v>
      </c>
      <c r="F228" s="103"/>
    </row>
    <row r="229" spans="1:6" ht="12.75">
      <c r="A229" s="110" t="s">
        <v>172</v>
      </c>
      <c r="B229" s="36" t="s">
        <v>378</v>
      </c>
      <c r="C229" s="35">
        <f>C230+C231+C232+C233</f>
        <v>4677.2</v>
      </c>
      <c r="D229" s="35">
        <f>D230+D231+D232+D233</f>
        <v>4673.2</v>
      </c>
      <c r="E229" s="35">
        <f>E230+E231+E232+E233</f>
        <v>4673.2</v>
      </c>
      <c r="F229" s="101" t="s">
        <v>171</v>
      </c>
    </row>
    <row r="230" spans="1:6" ht="12.75">
      <c r="A230" s="111"/>
      <c r="B230" s="36" t="s">
        <v>379</v>
      </c>
      <c r="C230" s="35">
        <v>0</v>
      </c>
      <c r="D230" s="35">
        <v>0</v>
      </c>
      <c r="E230" s="35">
        <v>0</v>
      </c>
      <c r="F230" s="102"/>
    </row>
    <row r="231" spans="1:6" ht="12.75">
      <c r="A231" s="111"/>
      <c r="B231" s="36" t="s">
        <v>395</v>
      </c>
      <c r="C231" s="35">
        <v>0</v>
      </c>
      <c r="D231" s="35">
        <v>0</v>
      </c>
      <c r="E231" s="35">
        <v>0</v>
      </c>
      <c r="F231" s="102"/>
    </row>
    <row r="232" spans="1:6" ht="12.75">
      <c r="A232" s="111"/>
      <c r="B232" s="36" t="s">
        <v>380</v>
      </c>
      <c r="C232" s="35">
        <v>350</v>
      </c>
      <c r="D232" s="35">
        <v>349.9</v>
      </c>
      <c r="E232" s="35">
        <v>349.9</v>
      </c>
      <c r="F232" s="102"/>
    </row>
    <row r="233" spans="1:6" ht="26.25">
      <c r="A233" s="112"/>
      <c r="B233" s="36" t="s">
        <v>394</v>
      </c>
      <c r="C233" s="35">
        <v>4327.2</v>
      </c>
      <c r="D233" s="35">
        <v>4323.3</v>
      </c>
      <c r="E233" s="35">
        <v>4323.3</v>
      </c>
      <c r="F233" s="103"/>
    </row>
    <row r="234" spans="1:6" ht="12.75">
      <c r="A234" s="110" t="s">
        <v>173</v>
      </c>
      <c r="B234" s="36" t="s">
        <v>378</v>
      </c>
      <c r="C234" s="35">
        <f>C237+C238</f>
        <v>3856.7</v>
      </c>
      <c r="D234" s="35">
        <f>D237+D238</f>
        <v>3856.4</v>
      </c>
      <c r="E234" s="35">
        <f>E237+E238</f>
        <v>3856.4</v>
      </c>
      <c r="F234" s="101" t="s">
        <v>163</v>
      </c>
    </row>
    <row r="235" spans="1:6" ht="12.75">
      <c r="A235" s="111"/>
      <c r="B235" s="36" t="s">
        <v>379</v>
      </c>
      <c r="C235" s="35">
        <v>0</v>
      </c>
      <c r="D235" s="35">
        <v>0</v>
      </c>
      <c r="E235" s="35">
        <v>0</v>
      </c>
      <c r="F235" s="102"/>
    </row>
    <row r="236" spans="1:6" ht="12.75">
      <c r="A236" s="111"/>
      <c r="B236" s="36" t="s">
        <v>395</v>
      </c>
      <c r="C236" s="35">
        <v>0</v>
      </c>
      <c r="D236" s="35">
        <v>0</v>
      </c>
      <c r="E236" s="35">
        <v>0</v>
      </c>
      <c r="F236" s="102"/>
    </row>
    <row r="237" spans="1:6" ht="12.75">
      <c r="A237" s="111"/>
      <c r="B237" s="36" t="s">
        <v>380</v>
      </c>
      <c r="C237" s="35">
        <v>96</v>
      </c>
      <c r="D237" s="35">
        <v>96</v>
      </c>
      <c r="E237" s="35">
        <v>96</v>
      </c>
      <c r="F237" s="102"/>
    </row>
    <row r="238" spans="1:6" ht="26.25">
      <c r="A238" s="112"/>
      <c r="B238" s="36" t="s">
        <v>394</v>
      </c>
      <c r="C238" s="35">
        <v>3760.7</v>
      </c>
      <c r="D238" s="35">
        <v>3760.4</v>
      </c>
      <c r="E238" s="35">
        <v>3760.4</v>
      </c>
      <c r="F238" s="103"/>
    </row>
    <row r="239" spans="1:6" ht="12.75">
      <c r="A239" s="98" t="s">
        <v>174</v>
      </c>
      <c r="B239" s="36" t="s">
        <v>378</v>
      </c>
      <c r="C239" s="35">
        <f>C240+C241+C242+C243</f>
        <v>4031.7</v>
      </c>
      <c r="D239" s="35">
        <f>D240+D241+D242+D243</f>
        <v>4024.4</v>
      </c>
      <c r="E239" s="35">
        <f>E240+E241+E242+E243</f>
        <v>4024.4</v>
      </c>
      <c r="F239" s="101" t="s">
        <v>175</v>
      </c>
    </row>
    <row r="240" spans="1:6" ht="12.75">
      <c r="A240" s="99"/>
      <c r="B240" s="36" t="s">
        <v>379</v>
      </c>
      <c r="C240" s="35">
        <v>0</v>
      </c>
      <c r="D240" s="35">
        <v>0</v>
      </c>
      <c r="E240" s="35">
        <v>0</v>
      </c>
      <c r="F240" s="102"/>
    </row>
    <row r="241" spans="1:6" ht="12.75">
      <c r="A241" s="99"/>
      <c r="B241" s="36" t="s">
        <v>395</v>
      </c>
      <c r="C241" s="35">
        <v>0</v>
      </c>
      <c r="D241" s="35">
        <v>0</v>
      </c>
      <c r="E241" s="35">
        <v>0</v>
      </c>
      <c r="F241" s="102"/>
    </row>
    <row r="242" spans="1:6" ht="12.75">
      <c r="A242" s="99"/>
      <c r="B242" s="36" t="s">
        <v>380</v>
      </c>
      <c r="C242" s="35">
        <v>0</v>
      </c>
      <c r="D242" s="35">
        <v>0</v>
      </c>
      <c r="E242" s="35">
        <v>0</v>
      </c>
      <c r="F242" s="102"/>
    </row>
    <row r="243" spans="1:6" ht="26.25">
      <c r="A243" s="100"/>
      <c r="B243" s="36" t="s">
        <v>394</v>
      </c>
      <c r="C243" s="35">
        <v>4031.7</v>
      </c>
      <c r="D243" s="35">
        <v>4024.4</v>
      </c>
      <c r="E243" s="35">
        <v>4024.4</v>
      </c>
      <c r="F243" s="103"/>
    </row>
    <row r="244" spans="1:6" ht="12.75">
      <c r="A244" s="98" t="s">
        <v>391</v>
      </c>
      <c r="B244" s="36" t="s">
        <v>378</v>
      </c>
      <c r="C244" s="35">
        <f aca="true" t="shared" si="19" ref="C244:E248">C194+C224+C239</f>
        <v>13008.3</v>
      </c>
      <c r="D244" s="35">
        <f t="shared" si="19"/>
        <v>12996.7</v>
      </c>
      <c r="E244" s="35">
        <f t="shared" si="19"/>
        <v>12996.7</v>
      </c>
      <c r="F244" s="101" t="s">
        <v>171</v>
      </c>
    </row>
    <row r="245" spans="1:6" ht="12.75">
      <c r="A245" s="99"/>
      <c r="B245" s="36" t="s">
        <v>379</v>
      </c>
      <c r="C245" s="35">
        <f t="shared" si="19"/>
        <v>15.1</v>
      </c>
      <c r="D245" s="35">
        <f t="shared" si="19"/>
        <v>15.1</v>
      </c>
      <c r="E245" s="35">
        <f t="shared" si="19"/>
        <v>15.1</v>
      </c>
      <c r="F245" s="102"/>
    </row>
    <row r="246" spans="1:6" ht="12.75">
      <c r="A246" s="99"/>
      <c r="B246" s="36" t="s">
        <v>395</v>
      </c>
      <c r="C246" s="35">
        <f t="shared" si="19"/>
        <v>427.6</v>
      </c>
      <c r="D246" s="35">
        <f t="shared" si="19"/>
        <v>427.6</v>
      </c>
      <c r="E246" s="35">
        <f t="shared" si="19"/>
        <v>427.6</v>
      </c>
      <c r="F246" s="102"/>
    </row>
    <row r="247" spans="1:6" ht="12.75">
      <c r="A247" s="99"/>
      <c r="B247" s="36" t="s">
        <v>380</v>
      </c>
      <c r="C247" s="35">
        <f t="shared" si="19"/>
        <v>446</v>
      </c>
      <c r="D247" s="35">
        <f t="shared" si="19"/>
        <v>445.9</v>
      </c>
      <c r="E247" s="35">
        <f t="shared" si="19"/>
        <v>445.9</v>
      </c>
      <c r="F247" s="102"/>
    </row>
    <row r="248" spans="1:6" ht="26.25">
      <c r="A248" s="100"/>
      <c r="B248" s="36" t="s">
        <v>394</v>
      </c>
      <c r="C248" s="35">
        <f t="shared" si="19"/>
        <v>12119.599999999999</v>
      </c>
      <c r="D248" s="35">
        <f t="shared" si="19"/>
        <v>12108.1</v>
      </c>
      <c r="E248" s="35">
        <f t="shared" si="19"/>
        <v>12108.1</v>
      </c>
      <c r="F248" s="103"/>
    </row>
    <row r="249" spans="1:6" ht="13.5">
      <c r="A249" s="61" t="s">
        <v>366</v>
      </c>
      <c r="B249" s="62"/>
      <c r="C249" s="62"/>
      <c r="D249" s="62"/>
      <c r="E249" s="62"/>
      <c r="F249" s="63"/>
    </row>
    <row r="250" spans="1:6" ht="12.75">
      <c r="A250" s="92" t="s">
        <v>282</v>
      </c>
      <c r="B250" s="41" t="s">
        <v>378</v>
      </c>
      <c r="C250" s="42">
        <v>10</v>
      </c>
      <c r="D250" s="42">
        <v>10</v>
      </c>
      <c r="E250" s="42">
        <v>10</v>
      </c>
      <c r="F250" s="104">
        <v>1</v>
      </c>
    </row>
    <row r="251" spans="1:6" ht="12.75">
      <c r="A251" s="93"/>
      <c r="B251" s="41" t="s">
        <v>379</v>
      </c>
      <c r="C251" s="42">
        <v>0</v>
      </c>
      <c r="D251" s="42">
        <v>0</v>
      </c>
      <c r="E251" s="42">
        <v>0</v>
      </c>
      <c r="F251" s="105"/>
    </row>
    <row r="252" spans="1:6" ht="12.75">
      <c r="A252" s="93"/>
      <c r="B252" s="41" t="s">
        <v>395</v>
      </c>
      <c r="C252" s="42">
        <v>0</v>
      </c>
      <c r="D252" s="42">
        <v>0</v>
      </c>
      <c r="E252" s="42">
        <v>0</v>
      </c>
      <c r="F252" s="105"/>
    </row>
    <row r="253" spans="1:6" ht="12.75">
      <c r="A253" s="93"/>
      <c r="B253" s="41" t="s">
        <v>380</v>
      </c>
      <c r="C253" s="42">
        <v>0</v>
      </c>
      <c r="D253" s="42">
        <v>0</v>
      </c>
      <c r="E253" s="42">
        <v>0</v>
      </c>
      <c r="F253" s="105"/>
    </row>
    <row r="254" spans="1:6" ht="26.25">
      <c r="A254" s="94"/>
      <c r="B254" s="41" t="s">
        <v>394</v>
      </c>
      <c r="C254" s="42">
        <v>10</v>
      </c>
      <c r="D254" s="42">
        <v>10</v>
      </c>
      <c r="E254" s="42">
        <v>10</v>
      </c>
      <c r="F254" s="106"/>
    </row>
    <row r="255" spans="1:6" ht="12.75">
      <c r="A255" s="95" t="s">
        <v>283</v>
      </c>
      <c r="B255" s="41" t="s">
        <v>378</v>
      </c>
      <c r="C255" s="42">
        <v>10</v>
      </c>
      <c r="D255" s="42">
        <v>0</v>
      </c>
      <c r="E255" s="42">
        <v>0</v>
      </c>
      <c r="F255" s="107"/>
    </row>
    <row r="256" spans="1:6" ht="12.75">
      <c r="A256" s="96"/>
      <c r="B256" s="41" t="s">
        <v>379</v>
      </c>
      <c r="C256" s="42">
        <v>0</v>
      </c>
      <c r="D256" s="42">
        <v>0</v>
      </c>
      <c r="E256" s="42">
        <v>0</v>
      </c>
      <c r="F256" s="108"/>
    </row>
    <row r="257" spans="1:6" ht="12.75">
      <c r="A257" s="96"/>
      <c r="B257" s="41" t="s">
        <v>395</v>
      </c>
      <c r="C257" s="42">
        <v>0</v>
      </c>
      <c r="D257" s="42">
        <v>0</v>
      </c>
      <c r="E257" s="42">
        <v>0</v>
      </c>
      <c r="F257" s="108"/>
    </row>
    <row r="258" spans="1:6" ht="12.75">
      <c r="A258" s="96"/>
      <c r="B258" s="41" t="s">
        <v>380</v>
      </c>
      <c r="C258" s="42">
        <v>0</v>
      </c>
      <c r="D258" s="42">
        <v>0</v>
      </c>
      <c r="E258" s="42">
        <v>0</v>
      </c>
      <c r="F258" s="108"/>
    </row>
    <row r="259" spans="1:6" ht="26.25">
      <c r="A259" s="97"/>
      <c r="B259" s="41" t="s">
        <v>394</v>
      </c>
      <c r="C259" s="42">
        <v>0</v>
      </c>
      <c r="D259" s="42">
        <v>0</v>
      </c>
      <c r="E259" s="42">
        <v>0</v>
      </c>
      <c r="F259" s="109"/>
    </row>
    <row r="260" spans="1:6" ht="12.75">
      <c r="A260" s="95" t="s">
        <v>284</v>
      </c>
      <c r="B260" s="41" t="s">
        <v>378</v>
      </c>
      <c r="C260" s="42">
        <v>0</v>
      </c>
      <c r="D260" s="42">
        <v>10</v>
      </c>
      <c r="E260" s="42">
        <v>10</v>
      </c>
      <c r="F260" s="104">
        <v>1</v>
      </c>
    </row>
    <row r="261" spans="1:6" ht="12.75">
      <c r="A261" s="96"/>
      <c r="B261" s="41" t="s">
        <v>379</v>
      </c>
      <c r="C261" s="42">
        <v>0</v>
      </c>
      <c r="D261" s="42">
        <v>0</v>
      </c>
      <c r="E261" s="42">
        <v>0</v>
      </c>
      <c r="F261" s="105"/>
    </row>
    <row r="262" spans="1:6" ht="12.75">
      <c r="A262" s="96"/>
      <c r="B262" s="41" t="s">
        <v>395</v>
      </c>
      <c r="C262" s="42">
        <v>0</v>
      </c>
      <c r="D262" s="42">
        <v>0</v>
      </c>
      <c r="E262" s="42">
        <v>0</v>
      </c>
      <c r="F262" s="105"/>
    </row>
    <row r="263" spans="1:6" ht="12.75">
      <c r="A263" s="96"/>
      <c r="B263" s="41" t="s">
        <v>380</v>
      </c>
      <c r="C263" s="42">
        <v>0</v>
      </c>
      <c r="D263" s="42">
        <v>0</v>
      </c>
      <c r="E263" s="42">
        <v>0</v>
      </c>
      <c r="F263" s="105"/>
    </row>
    <row r="264" spans="1:6" ht="26.25">
      <c r="A264" s="97"/>
      <c r="B264" s="41" t="s">
        <v>394</v>
      </c>
      <c r="C264" s="42">
        <v>0</v>
      </c>
      <c r="D264" s="42">
        <v>10</v>
      </c>
      <c r="E264" s="42">
        <v>10</v>
      </c>
      <c r="F264" s="106"/>
    </row>
    <row r="265" spans="1:6" ht="12.75">
      <c r="A265" s="92" t="s">
        <v>285</v>
      </c>
      <c r="B265" s="41" t="s">
        <v>378</v>
      </c>
      <c r="C265" s="42">
        <v>10</v>
      </c>
      <c r="D265" s="42">
        <v>0</v>
      </c>
      <c r="E265" s="42">
        <v>0</v>
      </c>
      <c r="F265" s="107"/>
    </row>
    <row r="266" spans="1:6" ht="12.75">
      <c r="A266" s="93"/>
      <c r="B266" s="41" t="s">
        <v>379</v>
      </c>
      <c r="C266" s="42">
        <v>0</v>
      </c>
      <c r="D266" s="42">
        <v>0</v>
      </c>
      <c r="E266" s="42">
        <v>0</v>
      </c>
      <c r="F266" s="108"/>
    </row>
    <row r="267" spans="1:6" ht="12.75">
      <c r="A267" s="93"/>
      <c r="B267" s="41" t="s">
        <v>395</v>
      </c>
      <c r="C267" s="42">
        <v>0</v>
      </c>
      <c r="D267" s="42">
        <v>0</v>
      </c>
      <c r="E267" s="42">
        <v>0</v>
      </c>
      <c r="F267" s="108"/>
    </row>
    <row r="268" spans="1:6" ht="12.75">
      <c r="A268" s="93"/>
      <c r="B268" s="41" t="s">
        <v>380</v>
      </c>
      <c r="C268" s="42">
        <v>0</v>
      </c>
      <c r="D268" s="42">
        <v>0</v>
      </c>
      <c r="E268" s="42">
        <v>0</v>
      </c>
      <c r="F268" s="108"/>
    </row>
    <row r="269" spans="1:6" ht="26.25">
      <c r="A269" s="94"/>
      <c r="B269" s="41" t="s">
        <v>394</v>
      </c>
      <c r="C269" s="42">
        <v>10</v>
      </c>
      <c r="D269" s="42">
        <v>0</v>
      </c>
      <c r="E269" s="42">
        <v>0</v>
      </c>
      <c r="F269" s="109"/>
    </row>
    <row r="270" spans="1:6" ht="12.75">
      <c r="A270" s="95" t="s">
        <v>286</v>
      </c>
      <c r="B270" s="41" t="s">
        <v>378</v>
      </c>
      <c r="C270" s="42">
        <v>4</v>
      </c>
      <c r="D270" s="42">
        <v>0</v>
      </c>
      <c r="E270" s="42">
        <v>0</v>
      </c>
      <c r="F270" s="107"/>
    </row>
    <row r="271" spans="1:6" ht="12.75">
      <c r="A271" s="96"/>
      <c r="B271" s="41" t="s">
        <v>379</v>
      </c>
      <c r="C271" s="42">
        <v>0</v>
      </c>
      <c r="D271" s="42">
        <v>0</v>
      </c>
      <c r="E271" s="42">
        <v>0</v>
      </c>
      <c r="F271" s="108"/>
    </row>
    <row r="272" spans="1:6" ht="12.75">
      <c r="A272" s="96"/>
      <c r="B272" s="41" t="s">
        <v>395</v>
      </c>
      <c r="C272" s="42">
        <v>0</v>
      </c>
      <c r="D272" s="42">
        <v>0</v>
      </c>
      <c r="E272" s="42">
        <v>0</v>
      </c>
      <c r="F272" s="108"/>
    </row>
    <row r="273" spans="1:6" ht="12.75">
      <c r="A273" s="96"/>
      <c r="B273" s="41" t="s">
        <v>380</v>
      </c>
      <c r="C273" s="42">
        <v>0</v>
      </c>
      <c r="D273" s="42">
        <v>0</v>
      </c>
      <c r="E273" s="42">
        <v>0</v>
      </c>
      <c r="F273" s="108"/>
    </row>
    <row r="274" spans="1:6" ht="26.25">
      <c r="A274" s="97"/>
      <c r="B274" s="41" t="s">
        <v>394</v>
      </c>
      <c r="C274" s="42">
        <v>4</v>
      </c>
      <c r="D274" s="42">
        <v>0</v>
      </c>
      <c r="E274" s="42">
        <v>0</v>
      </c>
      <c r="F274" s="109"/>
    </row>
    <row r="275" spans="1:6" ht="12.75">
      <c r="A275" s="95" t="s">
        <v>287</v>
      </c>
      <c r="B275" s="41" t="s">
        <v>378</v>
      </c>
      <c r="C275" s="42">
        <v>3</v>
      </c>
      <c r="D275" s="42">
        <v>0</v>
      </c>
      <c r="E275" s="42">
        <v>0</v>
      </c>
      <c r="F275" s="107"/>
    </row>
    <row r="276" spans="1:6" ht="12.75">
      <c r="A276" s="96"/>
      <c r="B276" s="41" t="s">
        <v>379</v>
      </c>
      <c r="C276" s="42">
        <v>0</v>
      </c>
      <c r="D276" s="42">
        <v>0</v>
      </c>
      <c r="E276" s="42">
        <v>0</v>
      </c>
      <c r="F276" s="108"/>
    </row>
    <row r="277" spans="1:6" ht="12.75">
      <c r="A277" s="96"/>
      <c r="B277" s="41" t="s">
        <v>395</v>
      </c>
      <c r="C277" s="42">
        <v>0</v>
      </c>
      <c r="D277" s="42">
        <v>0</v>
      </c>
      <c r="E277" s="42">
        <v>0</v>
      </c>
      <c r="F277" s="108"/>
    </row>
    <row r="278" spans="1:6" ht="12.75">
      <c r="A278" s="96"/>
      <c r="B278" s="41" t="s">
        <v>380</v>
      </c>
      <c r="C278" s="42">
        <v>0</v>
      </c>
      <c r="D278" s="42">
        <v>0</v>
      </c>
      <c r="E278" s="42">
        <v>0</v>
      </c>
      <c r="F278" s="108"/>
    </row>
    <row r="279" spans="1:6" ht="26.25">
      <c r="A279" s="97"/>
      <c r="B279" s="41" t="s">
        <v>394</v>
      </c>
      <c r="C279" s="42">
        <v>3</v>
      </c>
      <c r="D279" s="42">
        <v>0</v>
      </c>
      <c r="E279" s="42">
        <v>0</v>
      </c>
      <c r="F279" s="109"/>
    </row>
    <row r="280" spans="1:6" ht="12.75">
      <c r="A280" s="95" t="s">
        <v>288</v>
      </c>
      <c r="B280" s="41" t="s">
        <v>378</v>
      </c>
      <c r="C280" s="42">
        <v>3</v>
      </c>
      <c r="D280" s="42">
        <v>0</v>
      </c>
      <c r="E280" s="42">
        <v>0</v>
      </c>
      <c r="F280" s="107"/>
    </row>
    <row r="281" spans="1:6" ht="12.75">
      <c r="A281" s="96"/>
      <c r="B281" s="41" t="s">
        <v>379</v>
      </c>
      <c r="C281" s="42">
        <v>0</v>
      </c>
      <c r="D281" s="42">
        <v>0</v>
      </c>
      <c r="E281" s="42">
        <v>0</v>
      </c>
      <c r="F281" s="108"/>
    </row>
    <row r="282" spans="1:6" ht="12.75">
      <c r="A282" s="96"/>
      <c r="B282" s="41" t="s">
        <v>395</v>
      </c>
      <c r="C282" s="42">
        <v>0</v>
      </c>
      <c r="D282" s="42">
        <v>0</v>
      </c>
      <c r="E282" s="42">
        <v>0</v>
      </c>
      <c r="F282" s="108"/>
    </row>
    <row r="283" spans="1:6" ht="12.75">
      <c r="A283" s="96"/>
      <c r="B283" s="41" t="s">
        <v>380</v>
      </c>
      <c r="C283" s="42">
        <v>0</v>
      </c>
      <c r="D283" s="42">
        <v>0</v>
      </c>
      <c r="E283" s="42">
        <v>0</v>
      </c>
      <c r="F283" s="108"/>
    </row>
    <row r="284" spans="1:6" ht="26.25">
      <c r="A284" s="97"/>
      <c r="B284" s="41" t="s">
        <v>394</v>
      </c>
      <c r="C284" s="42">
        <v>3</v>
      </c>
      <c r="D284" s="42">
        <v>0</v>
      </c>
      <c r="E284" s="42">
        <v>0</v>
      </c>
      <c r="F284" s="109"/>
    </row>
    <row r="285" spans="1:6" ht="12.75">
      <c r="A285" s="92" t="s">
        <v>289</v>
      </c>
      <c r="B285" s="41" t="s">
        <v>378</v>
      </c>
      <c r="C285" s="42">
        <v>65</v>
      </c>
      <c r="D285" s="42">
        <v>39.5</v>
      </c>
      <c r="E285" s="42">
        <v>39.5</v>
      </c>
      <c r="F285" s="116">
        <v>0.607</v>
      </c>
    </row>
    <row r="286" spans="1:6" ht="12.75">
      <c r="A286" s="93"/>
      <c r="B286" s="41" t="s">
        <v>379</v>
      </c>
      <c r="C286" s="42">
        <v>0</v>
      </c>
      <c r="D286" s="42">
        <v>0</v>
      </c>
      <c r="E286" s="42">
        <v>0</v>
      </c>
      <c r="F286" s="117"/>
    </row>
    <row r="287" spans="1:6" ht="12.75">
      <c r="A287" s="93"/>
      <c r="B287" s="41" t="s">
        <v>395</v>
      </c>
      <c r="C287" s="42">
        <v>0</v>
      </c>
      <c r="D287" s="42">
        <v>0</v>
      </c>
      <c r="E287" s="42">
        <v>0</v>
      </c>
      <c r="F287" s="117"/>
    </row>
    <row r="288" spans="1:6" ht="12.75">
      <c r="A288" s="93"/>
      <c r="B288" s="41" t="s">
        <v>380</v>
      </c>
      <c r="C288" s="42">
        <v>0</v>
      </c>
      <c r="D288" s="42">
        <v>0</v>
      </c>
      <c r="E288" s="42">
        <v>0</v>
      </c>
      <c r="F288" s="117"/>
    </row>
    <row r="289" spans="1:6" ht="26.25">
      <c r="A289" s="94"/>
      <c r="B289" s="41" t="s">
        <v>394</v>
      </c>
      <c r="C289" s="42">
        <v>65</v>
      </c>
      <c r="D289" s="42">
        <v>39.5</v>
      </c>
      <c r="E289" s="42">
        <v>39.5</v>
      </c>
      <c r="F289" s="118"/>
    </row>
    <row r="290" spans="1:6" ht="12.75">
      <c r="A290" s="95" t="s">
        <v>290</v>
      </c>
      <c r="B290" s="41" t="s">
        <v>378</v>
      </c>
      <c r="C290" s="42">
        <v>20</v>
      </c>
      <c r="D290" s="42">
        <v>0</v>
      </c>
      <c r="E290" s="42">
        <v>0</v>
      </c>
      <c r="F290" s="107"/>
    </row>
    <row r="291" spans="1:6" ht="12.75">
      <c r="A291" s="96"/>
      <c r="B291" s="41" t="s">
        <v>379</v>
      </c>
      <c r="C291" s="42">
        <v>0</v>
      </c>
      <c r="D291" s="42">
        <v>0</v>
      </c>
      <c r="E291" s="42">
        <v>0</v>
      </c>
      <c r="F291" s="108"/>
    </row>
    <row r="292" spans="1:6" ht="12.75">
      <c r="A292" s="96"/>
      <c r="B292" s="41" t="s">
        <v>395</v>
      </c>
      <c r="C292" s="42">
        <v>0</v>
      </c>
      <c r="D292" s="42">
        <v>0</v>
      </c>
      <c r="E292" s="42">
        <v>0</v>
      </c>
      <c r="F292" s="108"/>
    </row>
    <row r="293" spans="1:6" ht="12.75">
      <c r="A293" s="96"/>
      <c r="B293" s="41" t="s">
        <v>380</v>
      </c>
      <c r="C293" s="42">
        <v>0</v>
      </c>
      <c r="D293" s="42">
        <v>0</v>
      </c>
      <c r="E293" s="42">
        <v>0</v>
      </c>
      <c r="F293" s="108"/>
    </row>
    <row r="294" spans="1:6" ht="26.25">
      <c r="A294" s="97"/>
      <c r="B294" s="41" t="s">
        <v>394</v>
      </c>
      <c r="C294" s="42">
        <v>20</v>
      </c>
      <c r="D294" s="42">
        <v>0</v>
      </c>
      <c r="E294" s="42">
        <v>0</v>
      </c>
      <c r="F294" s="109"/>
    </row>
    <row r="295" spans="1:6" ht="12.75">
      <c r="A295" s="95" t="s">
        <v>291</v>
      </c>
      <c r="B295" s="41" t="s">
        <v>378</v>
      </c>
      <c r="C295" s="42">
        <v>20</v>
      </c>
      <c r="D295" s="42">
        <v>10</v>
      </c>
      <c r="E295" s="42">
        <v>10</v>
      </c>
      <c r="F295" s="104">
        <v>0.5</v>
      </c>
    </row>
    <row r="296" spans="1:6" ht="12.75">
      <c r="A296" s="96"/>
      <c r="B296" s="41" t="s">
        <v>379</v>
      </c>
      <c r="C296" s="42">
        <v>0</v>
      </c>
      <c r="D296" s="42">
        <v>0</v>
      </c>
      <c r="E296" s="42">
        <v>0</v>
      </c>
      <c r="F296" s="105"/>
    </row>
    <row r="297" spans="1:6" ht="12.75">
      <c r="A297" s="96"/>
      <c r="B297" s="41" t="s">
        <v>395</v>
      </c>
      <c r="C297" s="42">
        <v>0</v>
      </c>
      <c r="D297" s="42">
        <v>0</v>
      </c>
      <c r="E297" s="42">
        <v>0</v>
      </c>
      <c r="F297" s="105"/>
    </row>
    <row r="298" spans="1:6" ht="26.25">
      <c r="A298" s="96"/>
      <c r="B298" s="41" t="s">
        <v>394</v>
      </c>
      <c r="C298" s="42">
        <v>0</v>
      </c>
      <c r="D298" s="42">
        <v>10</v>
      </c>
      <c r="E298" s="42">
        <v>10</v>
      </c>
      <c r="F298" s="105"/>
    </row>
    <row r="299" spans="1:6" ht="26.25">
      <c r="A299" s="97"/>
      <c r="B299" s="41" t="s">
        <v>394</v>
      </c>
      <c r="C299" s="42">
        <v>20</v>
      </c>
      <c r="D299" s="42">
        <v>0</v>
      </c>
      <c r="E299" s="42">
        <v>0</v>
      </c>
      <c r="F299" s="106"/>
    </row>
    <row r="300" spans="1:6" ht="12.75">
      <c r="A300" s="95" t="s">
        <v>292</v>
      </c>
      <c r="B300" s="41" t="s">
        <v>378</v>
      </c>
      <c r="C300" s="42">
        <v>35</v>
      </c>
      <c r="D300" s="42">
        <v>20</v>
      </c>
      <c r="E300" s="42">
        <v>20</v>
      </c>
      <c r="F300" s="104">
        <v>0.57</v>
      </c>
    </row>
    <row r="301" spans="1:6" ht="12.75">
      <c r="A301" s="96"/>
      <c r="B301" s="41" t="s">
        <v>379</v>
      </c>
      <c r="C301" s="42">
        <v>0</v>
      </c>
      <c r="D301" s="42">
        <v>0</v>
      </c>
      <c r="E301" s="42">
        <v>0</v>
      </c>
      <c r="F301" s="105"/>
    </row>
    <row r="302" spans="1:6" ht="12.75">
      <c r="A302" s="96"/>
      <c r="B302" s="41" t="s">
        <v>395</v>
      </c>
      <c r="C302" s="42">
        <v>0</v>
      </c>
      <c r="D302" s="42">
        <v>0</v>
      </c>
      <c r="E302" s="42">
        <v>0</v>
      </c>
      <c r="F302" s="105"/>
    </row>
    <row r="303" spans="1:6" ht="12.75">
      <c r="A303" s="96"/>
      <c r="B303" s="41" t="s">
        <v>380</v>
      </c>
      <c r="C303" s="42">
        <v>0</v>
      </c>
      <c r="D303" s="42">
        <v>0</v>
      </c>
      <c r="E303" s="42">
        <v>0</v>
      </c>
      <c r="F303" s="105"/>
    </row>
    <row r="304" spans="1:6" ht="26.25">
      <c r="A304" s="97"/>
      <c r="B304" s="41" t="s">
        <v>394</v>
      </c>
      <c r="C304" s="42">
        <v>35</v>
      </c>
      <c r="D304" s="42">
        <v>20</v>
      </c>
      <c r="E304" s="42">
        <v>20</v>
      </c>
      <c r="F304" s="106"/>
    </row>
    <row r="305" spans="1:6" ht="12.75">
      <c r="A305" s="95" t="s">
        <v>293</v>
      </c>
      <c r="B305" s="41" t="s">
        <v>378</v>
      </c>
      <c r="C305" s="42">
        <v>10</v>
      </c>
      <c r="D305" s="42">
        <v>9.5</v>
      </c>
      <c r="E305" s="42">
        <v>9.5</v>
      </c>
      <c r="F305" s="104">
        <v>0.95</v>
      </c>
    </row>
    <row r="306" spans="1:6" ht="12.75">
      <c r="A306" s="96"/>
      <c r="B306" s="41" t="s">
        <v>379</v>
      </c>
      <c r="C306" s="42">
        <v>0</v>
      </c>
      <c r="D306" s="42">
        <v>0</v>
      </c>
      <c r="E306" s="42">
        <v>0</v>
      </c>
      <c r="F306" s="105"/>
    </row>
    <row r="307" spans="1:6" ht="12.75">
      <c r="A307" s="96"/>
      <c r="B307" s="41" t="s">
        <v>395</v>
      </c>
      <c r="C307" s="42">
        <v>0</v>
      </c>
      <c r="D307" s="42">
        <v>0</v>
      </c>
      <c r="E307" s="42">
        <v>0</v>
      </c>
      <c r="F307" s="105"/>
    </row>
    <row r="308" spans="1:6" ht="12.75">
      <c r="A308" s="96"/>
      <c r="B308" s="41" t="s">
        <v>380</v>
      </c>
      <c r="C308" s="42">
        <v>0</v>
      </c>
      <c r="D308" s="42">
        <v>0</v>
      </c>
      <c r="E308" s="42">
        <v>0</v>
      </c>
      <c r="F308" s="105"/>
    </row>
    <row r="309" spans="1:6" ht="26.25">
      <c r="A309" s="97"/>
      <c r="B309" s="41" t="s">
        <v>394</v>
      </c>
      <c r="C309" s="42">
        <v>10</v>
      </c>
      <c r="D309" s="42">
        <v>9.5</v>
      </c>
      <c r="E309" s="42">
        <v>9.5</v>
      </c>
      <c r="F309" s="106"/>
    </row>
    <row r="310" spans="1:6" ht="12.75">
      <c r="A310" s="92" t="s">
        <v>391</v>
      </c>
      <c r="B310" s="41" t="s">
        <v>378</v>
      </c>
      <c r="C310" s="42">
        <f aca="true" t="shared" si="20" ref="C310:E314">C285+C265+C250</f>
        <v>85</v>
      </c>
      <c r="D310" s="42">
        <f t="shared" si="20"/>
        <v>49.5</v>
      </c>
      <c r="E310" s="42">
        <f t="shared" si="20"/>
        <v>49.5</v>
      </c>
      <c r="F310" s="116">
        <v>0.582</v>
      </c>
    </row>
    <row r="311" spans="1:6" ht="12.75">
      <c r="A311" s="93"/>
      <c r="B311" s="41" t="s">
        <v>379</v>
      </c>
      <c r="C311" s="42">
        <f t="shared" si="20"/>
        <v>0</v>
      </c>
      <c r="D311" s="42">
        <f t="shared" si="20"/>
        <v>0</v>
      </c>
      <c r="E311" s="42">
        <f t="shared" si="20"/>
        <v>0</v>
      </c>
      <c r="F311" s="117"/>
    </row>
    <row r="312" spans="1:6" ht="12.75">
      <c r="A312" s="93"/>
      <c r="B312" s="41" t="s">
        <v>395</v>
      </c>
      <c r="C312" s="42">
        <f t="shared" si="20"/>
        <v>0</v>
      </c>
      <c r="D312" s="42">
        <f t="shared" si="20"/>
        <v>0</v>
      </c>
      <c r="E312" s="42">
        <f t="shared" si="20"/>
        <v>0</v>
      </c>
      <c r="F312" s="117"/>
    </row>
    <row r="313" spans="1:6" ht="12.75">
      <c r="A313" s="93"/>
      <c r="B313" s="41" t="s">
        <v>380</v>
      </c>
      <c r="C313" s="42">
        <f t="shared" si="20"/>
        <v>0</v>
      </c>
      <c r="D313" s="42">
        <f t="shared" si="20"/>
        <v>0</v>
      </c>
      <c r="E313" s="42">
        <f t="shared" si="20"/>
        <v>0</v>
      </c>
      <c r="F313" s="117"/>
    </row>
    <row r="314" spans="1:6" ht="26.25">
      <c r="A314" s="94"/>
      <c r="B314" s="41" t="s">
        <v>394</v>
      </c>
      <c r="C314" s="42">
        <f t="shared" si="20"/>
        <v>85</v>
      </c>
      <c r="D314" s="42">
        <f t="shared" si="20"/>
        <v>49.5</v>
      </c>
      <c r="E314" s="42">
        <f t="shared" si="20"/>
        <v>49.5</v>
      </c>
      <c r="F314" s="118"/>
    </row>
    <row r="315" spans="1:6" ht="28.5" customHeight="1">
      <c r="A315" s="61" t="s">
        <v>191</v>
      </c>
      <c r="B315" s="62"/>
      <c r="C315" s="62"/>
      <c r="D315" s="62"/>
      <c r="E315" s="62"/>
      <c r="F315" s="63"/>
    </row>
    <row r="316" spans="1:6" ht="12.75">
      <c r="A316" s="60" t="s">
        <v>294</v>
      </c>
      <c r="B316" s="43" t="s">
        <v>378</v>
      </c>
      <c r="C316" s="6">
        <v>12539.3</v>
      </c>
      <c r="D316" s="6">
        <v>11328</v>
      </c>
      <c r="E316" s="6">
        <v>11325</v>
      </c>
      <c r="F316" s="6">
        <v>0.92</v>
      </c>
    </row>
    <row r="317" spans="1:6" ht="12.75">
      <c r="A317" s="84"/>
      <c r="B317" s="1" t="s">
        <v>379</v>
      </c>
      <c r="C317" s="6">
        <v>6031.3</v>
      </c>
      <c r="D317" s="6">
        <v>6031.3</v>
      </c>
      <c r="E317" s="6">
        <v>6029.8</v>
      </c>
      <c r="F317" s="6"/>
    </row>
    <row r="318" spans="1:6" ht="12.75">
      <c r="A318" s="84"/>
      <c r="B318" s="1" t="s">
        <v>395</v>
      </c>
      <c r="C318" s="6">
        <v>4121.9</v>
      </c>
      <c r="D318" s="6">
        <v>4121.9</v>
      </c>
      <c r="E318" s="6">
        <v>4120.4</v>
      </c>
      <c r="F318" s="6"/>
    </row>
    <row r="319" spans="1:6" ht="12.75">
      <c r="A319" s="84"/>
      <c r="B319" s="1" t="s">
        <v>380</v>
      </c>
      <c r="C319" s="6">
        <v>1317</v>
      </c>
      <c r="D319" s="6">
        <v>514.4</v>
      </c>
      <c r="E319" s="6">
        <v>514.4</v>
      </c>
      <c r="F319" s="6"/>
    </row>
    <row r="320" spans="1:6" ht="26.25">
      <c r="A320" s="85"/>
      <c r="B320" s="1" t="s">
        <v>394</v>
      </c>
      <c r="C320" s="6">
        <v>1069.1</v>
      </c>
      <c r="D320" s="6">
        <v>660.4</v>
      </c>
      <c r="E320" s="6">
        <v>660.4</v>
      </c>
      <c r="F320" s="6"/>
    </row>
    <row r="321" spans="1:6" ht="12.75">
      <c r="A321" s="75" t="s">
        <v>295</v>
      </c>
      <c r="B321" s="43" t="s">
        <v>378</v>
      </c>
      <c r="C321" s="6">
        <v>4831.3</v>
      </c>
      <c r="D321" s="6">
        <v>4828.8</v>
      </c>
      <c r="E321" s="6">
        <v>4828.8</v>
      </c>
      <c r="F321" s="6">
        <v>1</v>
      </c>
    </row>
    <row r="322" spans="1:6" ht="12.75">
      <c r="A322" s="76"/>
      <c r="B322" s="1" t="s">
        <v>379</v>
      </c>
      <c r="C322" s="6">
        <v>3330.3</v>
      </c>
      <c r="D322" s="6">
        <v>3330.3</v>
      </c>
      <c r="E322" s="6">
        <v>3330.3</v>
      </c>
      <c r="F322" s="6"/>
    </row>
    <row r="323" spans="1:6" ht="12.75">
      <c r="A323" s="76"/>
      <c r="B323" s="1" t="s">
        <v>395</v>
      </c>
      <c r="C323" s="6">
        <v>1427.3</v>
      </c>
      <c r="D323" s="6">
        <v>1427.3</v>
      </c>
      <c r="E323" s="6">
        <v>1427.3</v>
      </c>
      <c r="F323" s="6"/>
    </row>
    <row r="324" spans="1:6" ht="12.75">
      <c r="A324" s="76"/>
      <c r="B324" s="1" t="s">
        <v>380</v>
      </c>
      <c r="C324" s="6"/>
      <c r="D324" s="6"/>
      <c r="E324" s="6"/>
      <c r="F324" s="6"/>
    </row>
    <row r="325" spans="1:6" ht="26.25">
      <c r="A325" s="77"/>
      <c r="B325" s="1" t="s">
        <v>394</v>
      </c>
      <c r="C325" s="6">
        <v>73.7</v>
      </c>
      <c r="D325" s="6">
        <v>71.2</v>
      </c>
      <c r="E325" s="6">
        <v>71.2</v>
      </c>
      <c r="F325" s="6"/>
    </row>
    <row r="326" spans="1:6" ht="12.75">
      <c r="A326" s="89" t="s">
        <v>296</v>
      </c>
      <c r="B326" s="43" t="s">
        <v>378</v>
      </c>
      <c r="C326" s="6">
        <v>7708</v>
      </c>
      <c r="D326" s="6">
        <v>6499.2</v>
      </c>
      <c r="E326" s="6">
        <v>6496.2</v>
      </c>
      <c r="F326" s="6">
        <v>0.84</v>
      </c>
    </row>
    <row r="327" spans="1:6" ht="12.75">
      <c r="A327" s="90"/>
      <c r="B327" s="1" t="s">
        <v>379</v>
      </c>
      <c r="C327" s="6">
        <v>2701</v>
      </c>
      <c r="D327" s="6">
        <v>2701</v>
      </c>
      <c r="E327" s="6">
        <v>2699.5</v>
      </c>
      <c r="F327" s="6"/>
    </row>
    <row r="328" spans="1:6" ht="12.75">
      <c r="A328" s="90"/>
      <c r="B328" s="1" t="s">
        <v>395</v>
      </c>
      <c r="C328" s="6">
        <v>2694.6</v>
      </c>
      <c r="D328" s="6">
        <v>2694.6</v>
      </c>
      <c r="E328" s="6">
        <v>2693.1</v>
      </c>
      <c r="F328" s="6"/>
    </row>
    <row r="329" spans="1:6" ht="12.75">
      <c r="A329" s="90"/>
      <c r="B329" s="1" t="s">
        <v>380</v>
      </c>
      <c r="C329" s="6">
        <v>1317</v>
      </c>
      <c r="D329" s="6">
        <v>514.4</v>
      </c>
      <c r="E329" s="6">
        <v>514.4</v>
      </c>
      <c r="F329" s="6"/>
    </row>
    <row r="330" spans="1:6" ht="26.25">
      <c r="A330" s="91"/>
      <c r="B330" s="1" t="s">
        <v>394</v>
      </c>
      <c r="C330" s="6">
        <v>995.4</v>
      </c>
      <c r="D330" s="6">
        <v>589.2</v>
      </c>
      <c r="E330" s="6">
        <v>589.2</v>
      </c>
      <c r="F330" s="6"/>
    </row>
    <row r="331" spans="1:6" ht="12.75">
      <c r="A331" s="60" t="s">
        <v>367</v>
      </c>
      <c r="B331" s="43" t="s">
        <v>378</v>
      </c>
      <c r="C331" s="6">
        <v>897</v>
      </c>
      <c r="D331" s="6">
        <v>438.3</v>
      </c>
      <c r="E331" s="6">
        <v>433.2</v>
      </c>
      <c r="F331" s="6">
        <v>0.83</v>
      </c>
    </row>
    <row r="332" spans="1:6" ht="12.75">
      <c r="A332" s="84"/>
      <c r="B332" s="1" t="s">
        <v>379</v>
      </c>
      <c r="C332" s="6">
        <v>0</v>
      </c>
      <c r="D332" s="6">
        <v>0</v>
      </c>
      <c r="E332" s="6">
        <v>0</v>
      </c>
      <c r="F332" s="6"/>
    </row>
    <row r="333" spans="1:6" ht="12.75">
      <c r="A333" s="84"/>
      <c r="B333" s="1" t="s">
        <v>395</v>
      </c>
      <c r="C333" s="6">
        <v>797</v>
      </c>
      <c r="D333" s="6">
        <v>358.7</v>
      </c>
      <c r="E333" s="6">
        <v>353.6</v>
      </c>
      <c r="F333" s="6"/>
    </row>
    <row r="334" spans="1:6" ht="12.75">
      <c r="A334" s="84"/>
      <c r="B334" s="1" t="s">
        <v>380</v>
      </c>
      <c r="C334" s="6">
        <v>0</v>
      </c>
      <c r="D334" s="6">
        <v>0</v>
      </c>
      <c r="E334" s="6">
        <v>0</v>
      </c>
      <c r="F334" s="6"/>
    </row>
    <row r="335" spans="1:6" ht="26.25">
      <c r="A335" s="85"/>
      <c r="B335" s="1" t="s">
        <v>394</v>
      </c>
      <c r="C335" s="6">
        <v>100</v>
      </c>
      <c r="D335" s="6">
        <v>79.6</v>
      </c>
      <c r="E335" s="6">
        <v>79.6</v>
      </c>
      <c r="F335" s="6"/>
    </row>
    <row r="336" spans="1:6" ht="12.75">
      <c r="A336" s="75" t="s">
        <v>297</v>
      </c>
      <c r="B336" s="43" t="s">
        <v>378</v>
      </c>
      <c r="C336" s="6">
        <v>50</v>
      </c>
      <c r="D336" s="6">
        <v>29.6</v>
      </c>
      <c r="E336" s="6">
        <v>29.6</v>
      </c>
      <c r="F336" s="6">
        <v>1</v>
      </c>
    </row>
    <row r="337" spans="1:6" ht="12.75">
      <c r="A337" s="76"/>
      <c r="B337" s="1" t="s">
        <v>379</v>
      </c>
      <c r="C337" s="6">
        <v>0</v>
      </c>
      <c r="D337" s="6">
        <v>0</v>
      </c>
      <c r="E337" s="6">
        <v>0</v>
      </c>
      <c r="F337" s="6"/>
    </row>
    <row r="338" spans="1:6" ht="12.75">
      <c r="A338" s="76"/>
      <c r="B338" s="1" t="s">
        <v>395</v>
      </c>
      <c r="C338" s="6">
        <v>0</v>
      </c>
      <c r="D338" s="6">
        <v>0</v>
      </c>
      <c r="E338" s="6">
        <v>0</v>
      </c>
      <c r="F338" s="6"/>
    </row>
    <row r="339" spans="1:6" ht="12.75">
      <c r="A339" s="76"/>
      <c r="B339" s="1" t="s">
        <v>380</v>
      </c>
      <c r="C339" s="6">
        <v>0</v>
      </c>
      <c r="D339" s="6">
        <v>0</v>
      </c>
      <c r="E339" s="6">
        <v>0</v>
      </c>
      <c r="F339" s="6"/>
    </row>
    <row r="340" spans="1:6" ht="26.25">
      <c r="A340" s="77"/>
      <c r="B340" s="1" t="s">
        <v>394</v>
      </c>
      <c r="C340" s="6">
        <v>50</v>
      </c>
      <c r="D340" s="6">
        <v>29.6</v>
      </c>
      <c r="E340" s="6">
        <v>29.6</v>
      </c>
      <c r="F340" s="6"/>
    </row>
    <row r="341" spans="1:6" ht="12.75">
      <c r="A341" s="75" t="s">
        <v>298</v>
      </c>
      <c r="B341" s="43" t="s">
        <v>378</v>
      </c>
      <c r="C341" s="6">
        <v>50</v>
      </c>
      <c r="D341" s="6">
        <v>50</v>
      </c>
      <c r="E341" s="6">
        <v>50</v>
      </c>
      <c r="F341" s="6">
        <v>1</v>
      </c>
    </row>
    <row r="342" spans="1:6" ht="12.75">
      <c r="A342" s="76"/>
      <c r="B342" s="1" t="s">
        <v>379</v>
      </c>
      <c r="C342" s="6">
        <v>0</v>
      </c>
      <c r="D342" s="6">
        <v>0</v>
      </c>
      <c r="E342" s="6">
        <v>0</v>
      </c>
      <c r="F342" s="6"/>
    </row>
    <row r="343" spans="1:6" ht="12.75">
      <c r="A343" s="76"/>
      <c r="B343" s="1" t="s">
        <v>395</v>
      </c>
      <c r="C343" s="6">
        <v>0</v>
      </c>
      <c r="D343" s="6">
        <v>0</v>
      </c>
      <c r="E343" s="6">
        <v>0</v>
      </c>
      <c r="F343" s="6"/>
    </row>
    <row r="344" spans="1:6" ht="12.75">
      <c r="A344" s="76"/>
      <c r="B344" s="1" t="s">
        <v>380</v>
      </c>
      <c r="C344" s="6">
        <v>0</v>
      </c>
      <c r="D344" s="6">
        <v>0</v>
      </c>
      <c r="E344" s="6">
        <v>0</v>
      </c>
      <c r="F344" s="6"/>
    </row>
    <row r="345" spans="1:6" ht="26.25">
      <c r="A345" s="77"/>
      <c r="B345" s="1" t="s">
        <v>394</v>
      </c>
      <c r="C345" s="6">
        <v>50</v>
      </c>
      <c r="D345" s="6">
        <v>50</v>
      </c>
      <c r="E345" s="6">
        <v>50</v>
      </c>
      <c r="F345" s="6"/>
    </row>
    <row r="346" spans="1:6" ht="12.75">
      <c r="A346" s="89" t="s">
        <v>299</v>
      </c>
      <c r="B346" s="43" t="s">
        <v>378</v>
      </c>
      <c r="C346" s="6">
        <v>797</v>
      </c>
      <c r="D346" s="6">
        <v>358.7</v>
      </c>
      <c r="E346" s="6">
        <v>353.6</v>
      </c>
      <c r="F346" s="6">
        <v>0.5</v>
      </c>
    </row>
    <row r="347" spans="1:6" ht="12.75">
      <c r="A347" s="90"/>
      <c r="B347" s="1" t="s">
        <v>379</v>
      </c>
      <c r="C347" s="6">
        <v>0</v>
      </c>
      <c r="D347" s="6">
        <v>0</v>
      </c>
      <c r="E347" s="6">
        <v>0</v>
      </c>
      <c r="F347" s="6"/>
    </row>
    <row r="348" spans="1:6" ht="12.75">
      <c r="A348" s="90"/>
      <c r="B348" s="1" t="s">
        <v>395</v>
      </c>
      <c r="C348" s="6">
        <v>797</v>
      </c>
      <c r="D348" s="6">
        <v>358.7</v>
      </c>
      <c r="E348" s="6">
        <v>353.6</v>
      </c>
      <c r="F348" s="6"/>
    </row>
    <row r="349" spans="1:6" ht="12.75">
      <c r="A349" s="90"/>
      <c r="B349" s="1" t="s">
        <v>380</v>
      </c>
      <c r="C349" s="6">
        <v>0</v>
      </c>
      <c r="D349" s="6">
        <v>0</v>
      </c>
      <c r="E349" s="6">
        <v>0</v>
      </c>
      <c r="F349" s="6"/>
    </row>
    <row r="350" spans="1:6" ht="26.25">
      <c r="A350" s="91"/>
      <c r="B350" s="1" t="s">
        <v>394</v>
      </c>
      <c r="C350" s="6">
        <v>0</v>
      </c>
      <c r="D350" s="6">
        <v>0</v>
      </c>
      <c r="E350" s="6">
        <v>0</v>
      </c>
      <c r="F350" s="6"/>
    </row>
    <row r="351" spans="1:6" ht="12.75">
      <c r="A351" s="60" t="s">
        <v>391</v>
      </c>
      <c r="B351" s="43" t="s">
        <v>378</v>
      </c>
      <c r="C351" s="6">
        <v>13436.3</v>
      </c>
      <c r="D351" s="6">
        <v>11766.3</v>
      </c>
      <c r="E351" s="6">
        <v>11758.2</v>
      </c>
      <c r="F351" s="6">
        <v>0.88</v>
      </c>
    </row>
    <row r="352" spans="1:6" ht="12.75">
      <c r="A352" s="84"/>
      <c r="B352" s="1" t="s">
        <v>379</v>
      </c>
      <c r="C352" s="6">
        <v>6031.3</v>
      </c>
      <c r="D352" s="6">
        <v>6031.3</v>
      </c>
      <c r="E352" s="6">
        <v>6029.8</v>
      </c>
      <c r="F352" s="6"/>
    </row>
    <row r="353" spans="1:6" ht="12.75">
      <c r="A353" s="84"/>
      <c r="B353" s="1" t="s">
        <v>395</v>
      </c>
      <c r="C353" s="6">
        <v>4918.9</v>
      </c>
      <c r="D353" s="6">
        <v>4480.6</v>
      </c>
      <c r="E353" s="6">
        <v>4474</v>
      </c>
      <c r="F353" s="6"/>
    </row>
    <row r="354" spans="1:6" ht="12.75">
      <c r="A354" s="84"/>
      <c r="B354" s="1" t="s">
        <v>380</v>
      </c>
      <c r="C354" s="6">
        <v>1317</v>
      </c>
      <c r="D354" s="6">
        <v>514.4</v>
      </c>
      <c r="E354" s="6">
        <v>514.4</v>
      </c>
      <c r="F354" s="6"/>
    </row>
    <row r="355" spans="1:6" ht="26.25">
      <c r="A355" s="85"/>
      <c r="B355" s="1" t="s">
        <v>394</v>
      </c>
      <c r="C355" s="6">
        <v>1169.1</v>
      </c>
      <c r="D355" s="6">
        <v>740</v>
      </c>
      <c r="E355" s="6">
        <v>740</v>
      </c>
      <c r="F355" s="6"/>
    </row>
    <row r="356" spans="1:6" ht="29.25" customHeight="1">
      <c r="A356" s="61" t="s">
        <v>206</v>
      </c>
      <c r="B356" s="62"/>
      <c r="C356" s="62"/>
      <c r="D356" s="62"/>
      <c r="E356" s="62"/>
      <c r="F356" s="63"/>
    </row>
    <row r="357" spans="1:6" ht="12.75">
      <c r="A357" s="60" t="s">
        <v>321</v>
      </c>
      <c r="B357" s="43" t="s">
        <v>378</v>
      </c>
      <c r="C357" s="6">
        <f aca="true" t="shared" si="21" ref="C357:E361">C362+C367</f>
        <v>620.2</v>
      </c>
      <c r="D357" s="6">
        <f t="shared" si="21"/>
        <v>593.8000000000001</v>
      </c>
      <c r="E357" s="6">
        <f t="shared" si="21"/>
        <v>593.8000000000001</v>
      </c>
      <c r="F357" s="86" t="s">
        <v>324</v>
      </c>
    </row>
    <row r="358" spans="1:6" ht="12.75">
      <c r="A358" s="84"/>
      <c r="B358" s="1" t="s">
        <v>379</v>
      </c>
      <c r="C358" s="6">
        <f t="shared" si="21"/>
        <v>0</v>
      </c>
      <c r="D358" s="6">
        <f t="shared" si="21"/>
        <v>0</v>
      </c>
      <c r="E358" s="6">
        <f t="shared" si="21"/>
        <v>0</v>
      </c>
      <c r="F358" s="87"/>
    </row>
    <row r="359" spans="1:6" ht="12.75">
      <c r="A359" s="84"/>
      <c r="B359" s="1" t="s">
        <v>395</v>
      </c>
      <c r="C359" s="6">
        <f t="shared" si="21"/>
        <v>0</v>
      </c>
      <c r="D359" s="6">
        <f t="shared" si="21"/>
        <v>0</v>
      </c>
      <c r="E359" s="6">
        <f t="shared" si="21"/>
        <v>0</v>
      </c>
      <c r="F359" s="87"/>
    </row>
    <row r="360" spans="1:6" ht="12.75">
      <c r="A360" s="84"/>
      <c r="B360" s="1" t="s">
        <v>380</v>
      </c>
      <c r="C360" s="6">
        <f t="shared" si="21"/>
        <v>0</v>
      </c>
      <c r="D360" s="6">
        <f t="shared" si="21"/>
        <v>0</v>
      </c>
      <c r="E360" s="6">
        <f t="shared" si="21"/>
        <v>0</v>
      </c>
      <c r="F360" s="87"/>
    </row>
    <row r="361" spans="1:6" ht="26.25">
      <c r="A361" s="85"/>
      <c r="B361" s="1" t="s">
        <v>394</v>
      </c>
      <c r="C361" s="6">
        <f t="shared" si="21"/>
        <v>620.2</v>
      </c>
      <c r="D361" s="6">
        <f t="shared" si="21"/>
        <v>593.8000000000001</v>
      </c>
      <c r="E361" s="6">
        <f t="shared" si="21"/>
        <v>593.8000000000001</v>
      </c>
      <c r="F361" s="88"/>
    </row>
    <row r="362" spans="1:6" ht="12.75">
      <c r="A362" s="75" t="s">
        <v>281</v>
      </c>
      <c r="B362" s="43" t="s">
        <v>378</v>
      </c>
      <c r="C362" s="6">
        <f>C363+C364+C365+C366</f>
        <v>520.2</v>
      </c>
      <c r="D362" s="6">
        <f>D363+D364+D365+D366</f>
        <v>519.7</v>
      </c>
      <c r="E362" s="6">
        <f>E363+E364+E365+E366</f>
        <v>519.7</v>
      </c>
      <c r="F362" s="72" t="s">
        <v>325</v>
      </c>
    </row>
    <row r="363" spans="1:6" ht="12.75">
      <c r="A363" s="76"/>
      <c r="B363" s="1" t="s">
        <v>379</v>
      </c>
      <c r="C363" s="6">
        <v>0</v>
      </c>
      <c r="D363" s="6">
        <v>0</v>
      </c>
      <c r="E363" s="6">
        <v>0</v>
      </c>
      <c r="F363" s="73"/>
    </row>
    <row r="364" spans="1:6" ht="12.75">
      <c r="A364" s="76"/>
      <c r="B364" s="1" t="s">
        <v>395</v>
      </c>
      <c r="C364" s="6">
        <v>0</v>
      </c>
      <c r="D364" s="6">
        <v>0</v>
      </c>
      <c r="E364" s="6">
        <v>0</v>
      </c>
      <c r="F364" s="73"/>
    </row>
    <row r="365" spans="1:6" ht="12.75">
      <c r="A365" s="76"/>
      <c r="B365" s="1" t="s">
        <v>380</v>
      </c>
      <c r="C365" s="6">
        <v>0</v>
      </c>
      <c r="D365" s="6">
        <v>0</v>
      </c>
      <c r="E365" s="6">
        <v>0</v>
      </c>
      <c r="F365" s="73"/>
    </row>
    <row r="366" spans="1:6" ht="42.75" customHeight="1">
      <c r="A366" s="77"/>
      <c r="B366" s="1" t="s">
        <v>394</v>
      </c>
      <c r="C366" s="6">
        <v>520.2</v>
      </c>
      <c r="D366" s="6">
        <v>519.7</v>
      </c>
      <c r="E366" s="6">
        <v>519.7</v>
      </c>
      <c r="F366" s="74"/>
    </row>
    <row r="367" spans="1:6" ht="12.75">
      <c r="A367" s="89" t="s">
        <v>208</v>
      </c>
      <c r="B367" s="43" t="s">
        <v>378</v>
      </c>
      <c r="C367" s="6">
        <f>C368+C369+C370+C371</f>
        <v>100</v>
      </c>
      <c r="D367" s="6">
        <f>D368+D369+D370+D371</f>
        <v>74.1</v>
      </c>
      <c r="E367" s="6">
        <f>E368+E369+E370+E371</f>
        <v>74.1</v>
      </c>
      <c r="F367" s="72" t="s">
        <v>327</v>
      </c>
    </row>
    <row r="368" spans="1:6" ht="12.75">
      <c r="A368" s="90"/>
      <c r="B368" s="1" t="s">
        <v>379</v>
      </c>
      <c r="C368" s="6">
        <v>0</v>
      </c>
      <c r="D368" s="6">
        <v>0</v>
      </c>
      <c r="E368" s="6">
        <v>0</v>
      </c>
      <c r="F368" s="73"/>
    </row>
    <row r="369" spans="1:6" ht="12.75">
      <c r="A369" s="90"/>
      <c r="B369" s="1" t="s">
        <v>395</v>
      </c>
      <c r="C369" s="6">
        <v>0</v>
      </c>
      <c r="D369" s="6">
        <v>0</v>
      </c>
      <c r="E369" s="6">
        <v>0</v>
      </c>
      <c r="F369" s="73"/>
    </row>
    <row r="370" spans="1:6" ht="12.75">
      <c r="A370" s="90"/>
      <c r="B370" s="1" t="s">
        <v>380</v>
      </c>
      <c r="C370" s="6">
        <v>0</v>
      </c>
      <c r="D370" s="6">
        <v>0</v>
      </c>
      <c r="E370" s="6">
        <v>0</v>
      </c>
      <c r="F370" s="73"/>
    </row>
    <row r="371" spans="1:6" ht="26.25">
      <c r="A371" s="91"/>
      <c r="B371" s="1" t="s">
        <v>394</v>
      </c>
      <c r="C371" s="6">
        <v>100</v>
      </c>
      <c r="D371" s="6">
        <v>74.1</v>
      </c>
      <c r="E371" s="6">
        <v>74.1</v>
      </c>
      <c r="F371" s="74"/>
    </row>
    <row r="372" spans="1:6" ht="12.75">
      <c r="A372" s="60" t="s">
        <v>322</v>
      </c>
      <c r="B372" s="43" t="s">
        <v>378</v>
      </c>
      <c r="C372" s="6">
        <v>0</v>
      </c>
      <c r="D372" s="6">
        <v>0</v>
      </c>
      <c r="E372" s="6">
        <v>0</v>
      </c>
      <c r="F372" s="86" t="s">
        <v>119</v>
      </c>
    </row>
    <row r="373" spans="1:6" ht="12.75">
      <c r="A373" s="84"/>
      <c r="B373" s="1" t="s">
        <v>379</v>
      </c>
      <c r="C373" s="6">
        <v>0</v>
      </c>
      <c r="D373" s="6">
        <v>0</v>
      </c>
      <c r="E373" s="6">
        <v>0</v>
      </c>
      <c r="F373" s="87"/>
    </row>
    <row r="374" spans="1:6" ht="12.75">
      <c r="A374" s="84"/>
      <c r="B374" s="1" t="s">
        <v>395</v>
      </c>
      <c r="C374" s="6">
        <v>0</v>
      </c>
      <c r="D374" s="6">
        <v>0</v>
      </c>
      <c r="E374" s="6">
        <v>0</v>
      </c>
      <c r="F374" s="87"/>
    </row>
    <row r="375" spans="1:6" ht="12.75">
      <c r="A375" s="84"/>
      <c r="B375" s="1" t="s">
        <v>380</v>
      </c>
      <c r="C375" s="6">
        <v>0</v>
      </c>
      <c r="D375" s="6">
        <v>0</v>
      </c>
      <c r="E375" s="6">
        <v>0</v>
      </c>
      <c r="F375" s="87"/>
    </row>
    <row r="376" spans="1:6" ht="26.25">
      <c r="A376" s="85"/>
      <c r="B376" s="1" t="s">
        <v>394</v>
      </c>
      <c r="C376" s="6">
        <v>0</v>
      </c>
      <c r="D376" s="6">
        <v>0</v>
      </c>
      <c r="E376" s="6">
        <v>0</v>
      </c>
      <c r="F376" s="88"/>
    </row>
    <row r="377" spans="1:6" ht="12.75">
      <c r="A377" s="75" t="s">
        <v>323</v>
      </c>
      <c r="B377" s="43" t="s">
        <v>378</v>
      </c>
      <c r="C377" s="6">
        <v>0</v>
      </c>
      <c r="D377" s="6">
        <v>0</v>
      </c>
      <c r="E377" s="6">
        <v>0</v>
      </c>
      <c r="F377" s="86" t="s">
        <v>117</v>
      </c>
    </row>
    <row r="378" spans="1:6" ht="12.75">
      <c r="A378" s="76"/>
      <c r="B378" s="1" t="s">
        <v>379</v>
      </c>
      <c r="C378" s="6">
        <v>0</v>
      </c>
      <c r="D378" s="6">
        <v>0</v>
      </c>
      <c r="E378" s="6">
        <v>0</v>
      </c>
      <c r="F378" s="87"/>
    </row>
    <row r="379" spans="1:6" ht="12.75">
      <c r="A379" s="76"/>
      <c r="B379" s="1" t="s">
        <v>395</v>
      </c>
      <c r="C379" s="6">
        <v>0</v>
      </c>
      <c r="D379" s="6">
        <v>0</v>
      </c>
      <c r="E379" s="6">
        <v>0</v>
      </c>
      <c r="F379" s="87"/>
    </row>
    <row r="380" spans="1:6" ht="12.75">
      <c r="A380" s="76"/>
      <c r="B380" s="1" t="s">
        <v>380</v>
      </c>
      <c r="C380" s="6">
        <v>0</v>
      </c>
      <c r="D380" s="6">
        <v>0</v>
      </c>
      <c r="E380" s="6">
        <v>0</v>
      </c>
      <c r="F380" s="87"/>
    </row>
    <row r="381" spans="1:6" ht="26.25">
      <c r="A381" s="77"/>
      <c r="B381" s="1" t="s">
        <v>394</v>
      </c>
      <c r="C381" s="6">
        <v>0</v>
      </c>
      <c r="D381" s="6">
        <v>0</v>
      </c>
      <c r="E381" s="6">
        <v>0</v>
      </c>
      <c r="F381" s="88"/>
    </row>
    <row r="382" spans="1:6" ht="12.75">
      <c r="A382" s="60" t="s">
        <v>391</v>
      </c>
      <c r="B382" s="43" t="s">
        <v>378</v>
      </c>
      <c r="C382" s="6">
        <f aca="true" t="shared" si="22" ref="C382:E386">C372+C357</f>
        <v>620.2</v>
      </c>
      <c r="D382" s="6">
        <f t="shared" si="22"/>
        <v>593.8000000000001</v>
      </c>
      <c r="E382" s="6">
        <f t="shared" si="22"/>
        <v>593.8000000000001</v>
      </c>
      <c r="F382" s="72" t="s">
        <v>326</v>
      </c>
    </row>
    <row r="383" spans="1:6" ht="12.75">
      <c r="A383" s="84"/>
      <c r="B383" s="1" t="s">
        <v>379</v>
      </c>
      <c r="C383" s="6">
        <f t="shared" si="22"/>
        <v>0</v>
      </c>
      <c r="D383" s="6">
        <f t="shared" si="22"/>
        <v>0</v>
      </c>
      <c r="E383" s="6">
        <f t="shared" si="22"/>
        <v>0</v>
      </c>
      <c r="F383" s="73"/>
    </row>
    <row r="384" spans="1:6" ht="12.75">
      <c r="A384" s="84"/>
      <c r="B384" s="1" t="s">
        <v>395</v>
      </c>
      <c r="C384" s="6">
        <f t="shared" si="22"/>
        <v>0</v>
      </c>
      <c r="D384" s="6">
        <f t="shared" si="22"/>
        <v>0</v>
      </c>
      <c r="E384" s="6">
        <f t="shared" si="22"/>
        <v>0</v>
      </c>
      <c r="F384" s="73"/>
    </row>
    <row r="385" spans="1:6" ht="12.75">
      <c r="A385" s="84"/>
      <c r="B385" s="1" t="s">
        <v>380</v>
      </c>
      <c r="C385" s="6">
        <f t="shared" si="22"/>
        <v>0</v>
      </c>
      <c r="D385" s="6">
        <f t="shared" si="22"/>
        <v>0</v>
      </c>
      <c r="E385" s="6">
        <f t="shared" si="22"/>
        <v>0</v>
      </c>
      <c r="F385" s="73"/>
    </row>
    <row r="386" spans="1:6" ht="26.25">
      <c r="A386" s="85"/>
      <c r="B386" s="1" t="s">
        <v>394</v>
      </c>
      <c r="C386" s="6">
        <f t="shared" si="22"/>
        <v>620.2</v>
      </c>
      <c r="D386" s="6">
        <f t="shared" si="22"/>
        <v>593.8000000000001</v>
      </c>
      <c r="E386" s="6">
        <f t="shared" si="22"/>
        <v>593.8000000000001</v>
      </c>
      <c r="F386" s="74"/>
    </row>
    <row r="387" spans="1:6" ht="13.5">
      <c r="A387" s="61" t="s">
        <v>328</v>
      </c>
      <c r="B387" s="62"/>
      <c r="C387" s="62"/>
      <c r="D387" s="62"/>
      <c r="E387" s="62"/>
      <c r="F387" s="63"/>
    </row>
    <row r="388" spans="1:6" ht="12.75">
      <c r="A388" s="60" t="s">
        <v>334</v>
      </c>
      <c r="B388" s="43" t="s">
        <v>378</v>
      </c>
      <c r="C388" s="6">
        <f aca="true" t="shared" si="23" ref="C388:E392">C393</f>
        <v>389</v>
      </c>
      <c r="D388" s="6">
        <f t="shared" si="23"/>
        <v>378</v>
      </c>
      <c r="E388" s="6">
        <f t="shared" si="23"/>
        <v>378</v>
      </c>
      <c r="F388" s="86" t="s">
        <v>340</v>
      </c>
    </row>
    <row r="389" spans="1:6" ht="12.75">
      <c r="A389" s="84"/>
      <c r="B389" s="1" t="s">
        <v>379</v>
      </c>
      <c r="C389" s="6">
        <f t="shared" si="23"/>
        <v>0</v>
      </c>
      <c r="D389" s="6">
        <f t="shared" si="23"/>
        <v>0</v>
      </c>
      <c r="E389" s="6">
        <f t="shared" si="23"/>
        <v>0</v>
      </c>
      <c r="F389" s="87"/>
    </row>
    <row r="390" spans="1:6" ht="12.75">
      <c r="A390" s="84"/>
      <c r="B390" s="1" t="s">
        <v>395</v>
      </c>
      <c r="C390" s="6">
        <f t="shared" si="23"/>
        <v>189</v>
      </c>
      <c r="D390" s="6">
        <f t="shared" si="23"/>
        <v>189</v>
      </c>
      <c r="E390" s="6">
        <f t="shared" si="23"/>
        <v>189</v>
      </c>
      <c r="F390" s="87"/>
    </row>
    <row r="391" spans="1:6" ht="12.75">
      <c r="A391" s="84"/>
      <c r="B391" s="1" t="s">
        <v>380</v>
      </c>
      <c r="C391" s="6">
        <f t="shared" si="23"/>
        <v>0</v>
      </c>
      <c r="D391" s="6">
        <f t="shared" si="23"/>
        <v>0</v>
      </c>
      <c r="E391" s="6">
        <f t="shared" si="23"/>
        <v>0</v>
      </c>
      <c r="F391" s="87"/>
    </row>
    <row r="392" spans="1:6" ht="26.25">
      <c r="A392" s="85"/>
      <c r="B392" s="1" t="s">
        <v>394</v>
      </c>
      <c r="C392" s="6">
        <f t="shared" si="23"/>
        <v>200</v>
      </c>
      <c r="D392" s="6">
        <f t="shared" si="23"/>
        <v>189</v>
      </c>
      <c r="E392" s="6">
        <f t="shared" si="23"/>
        <v>189</v>
      </c>
      <c r="F392" s="88"/>
    </row>
    <row r="393" spans="1:6" ht="12.75">
      <c r="A393" s="75" t="s">
        <v>339</v>
      </c>
      <c r="B393" s="43" t="s">
        <v>378</v>
      </c>
      <c r="C393" s="6">
        <f>C394+C395+C396+C397</f>
        <v>389</v>
      </c>
      <c r="D393" s="6">
        <f>D394+D395+D396+D397</f>
        <v>378</v>
      </c>
      <c r="E393" s="6">
        <f>E394+E395+E396+E397</f>
        <v>378</v>
      </c>
      <c r="F393" s="72" t="s">
        <v>342</v>
      </c>
    </row>
    <row r="394" spans="1:6" ht="12.75">
      <c r="A394" s="76"/>
      <c r="B394" s="1" t="s">
        <v>379</v>
      </c>
      <c r="C394" s="6">
        <v>0</v>
      </c>
      <c r="D394" s="6">
        <v>0</v>
      </c>
      <c r="E394" s="6">
        <v>0</v>
      </c>
      <c r="F394" s="73"/>
    </row>
    <row r="395" spans="1:6" ht="12.75">
      <c r="A395" s="76"/>
      <c r="B395" s="1" t="s">
        <v>395</v>
      </c>
      <c r="C395" s="6">
        <v>189</v>
      </c>
      <c r="D395" s="6">
        <v>189</v>
      </c>
      <c r="E395" s="6">
        <v>189</v>
      </c>
      <c r="F395" s="73"/>
    </row>
    <row r="396" spans="1:6" ht="12.75">
      <c r="A396" s="76"/>
      <c r="B396" s="1" t="s">
        <v>380</v>
      </c>
      <c r="C396" s="6">
        <v>0</v>
      </c>
      <c r="D396" s="6">
        <v>0</v>
      </c>
      <c r="E396" s="6">
        <v>0</v>
      </c>
      <c r="F396" s="73"/>
    </row>
    <row r="397" spans="1:6" ht="66.75" customHeight="1">
      <c r="A397" s="77"/>
      <c r="B397" s="1" t="s">
        <v>394</v>
      </c>
      <c r="C397" s="6">
        <v>200</v>
      </c>
      <c r="D397" s="6">
        <v>189</v>
      </c>
      <c r="E397" s="6">
        <v>189</v>
      </c>
      <c r="F397" s="74"/>
    </row>
    <row r="398" spans="1:6" ht="12.75" customHeight="1">
      <c r="A398" s="60" t="s">
        <v>335</v>
      </c>
      <c r="B398" s="43" t="s">
        <v>378</v>
      </c>
      <c r="C398" s="6">
        <f aca="true" t="shared" si="24" ref="C398:E400">C403</f>
        <v>7948.2</v>
      </c>
      <c r="D398" s="6">
        <f t="shared" si="24"/>
        <v>7948.2</v>
      </c>
      <c r="E398" s="6">
        <f t="shared" si="24"/>
        <v>7948.2</v>
      </c>
      <c r="F398" s="86" t="s">
        <v>337</v>
      </c>
    </row>
    <row r="399" spans="1:6" ht="12.75">
      <c r="A399" s="84"/>
      <c r="B399" s="1" t="s">
        <v>379</v>
      </c>
      <c r="C399" s="6">
        <f t="shared" si="24"/>
        <v>0</v>
      </c>
      <c r="D399" s="6">
        <f t="shared" si="24"/>
        <v>0</v>
      </c>
      <c r="E399" s="6">
        <f t="shared" si="24"/>
        <v>0</v>
      </c>
      <c r="F399" s="87"/>
    </row>
    <row r="400" spans="1:6" ht="12.75">
      <c r="A400" s="84"/>
      <c r="B400" s="1" t="s">
        <v>395</v>
      </c>
      <c r="C400" s="6">
        <f t="shared" si="24"/>
        <v>7948.2</v>
      </c>
      <c r="D400" s="6">
        <f t="shared" si="24"/>
        <v>7948.2</v>
      </c>
      <c r="E400" s="6">
        <f t="shared" si="24"/>
        <v>7948.2</v>
      </c>
      <c r="F400" s="87"/>
    </row>
    <row r="401" spans="1:6" ht="12.75">
      <c r="A401" s="84"/>
      <c r="B401" s="1" t="s">
        <v>380</v>
      </c>
      <c r="C401" s="6">
        <f aca="true" t="shared" si="25" ref="C401:E402">C406</f>
        <v>0</v>
      </c>
      <c r="D401" s="6">
        <f t="shared" si="25"/>
        <v>0</v>
      </c>
      <c r="E401" s="6">
        <f t="shared" si="25"/>
        <v>0</v>
      </c>
      <c r="F401" s="87"/>
    </row>
    <row r="402" spans="1:6" ht="26.25">
      <c r="A402" s="85"/>
      <c r="B402" s="1" t="s">
        <v>394</v>
      </c>
      <c r="C402" s="6">
        <f t="shared" si="25"/>
        <v>0</v>
      </c>
      <c r="D402" s="6">
        <f t="shared" si="25"/>
        <v>0</v>
      </c>
      <c r="E402" s="6">
        <f t="shared" si="25"/>
        <v>0</v>
      </c>
      <c r="F402" s="88"/>
    </row>
    <row r="403" spans="1:6" ht="12.75" customHeight="1">
      <c r="A403" s="75" t="s">
        <v>336</v>
      </c>
      <c r="B403" s="43" t="s">
        <v>378</v>
      </c>
      <c r="C403" s="6">
        <f>C404+C405+C406+C407</f>
        <v>7948.2</v>
      </c>
      <c r="D403" s="6">
        <f>D404+D405+D406+D407</f>
        <v>7948.2</v>
      </c>
      <c r="E403" s="6">
        <f>E404+E405+E406+E407</f>
        <v>7948.2</v>
      </c>
      <c r="F403" s="72" t="s">
        <v>338</v>
      </c>
    </row>
    <row r="404" spans="1:6" ht="12.75">
      <c r="A404" s="76"/>
      <c r="B404" s="1" t="s">
        <v>379</v>
      </c>
      <c r="C404" s="6">
        <v>0</v>
      </c>
      <c r="D404" s="6">
        <v>0</v>
      </c>
      <c r="E404" s="6">
        <v>0</v>
      </c>
      <c r="F404" s="73"/>
    </row>
    <row r="405" spans="1:6" ht="12.75">
      <c r="A405" s="76"/>
      <c r="B405" s="1" t="s">
        <v>395</v>
      </c>
      <c r="C405" s="6">
        <v>7948.2</v>
      </c>
      <c r="D405" s="6">
        <v>7948.2</v>
      </c>
      <c r="E405" s="6">
        <v>7948.2</v>
      </c>
      <c r="F405" s="73"/>
    </row>
    <row r="406" spans="1:6" ht="12.75">
      <c r="A406" s="76"/>
      <c r="B406" s="1" t="s">
        <v>380</v>
      </c>
      <c r="C406" s="6">
        <v>0</v>
      </c>
      <c r="D406" s="6">
        <v>0</v>
      </c>
      <c r="E406" s="6">
        <v>0</v>
      </c>
      <c r="F406" s="73"/>
    </row>
    <row r="407" spans="1:6" ht="54.75" customHeight="1">
      <c r="A407" s="77"/>
      <c r="B407" s="1" t="s">
        <v>394</v>
      </c>
      <c r="C407" s="6">
        <v>0</v>
      </c>
      <c r="D407" s="6">
        <v>0</v>
      </c>
      <c r="E407" s="6">
        <v>0</v>
      </c>
      <c r="F407" s="74"/>
    </row>
    <row r="408" spans="1:6" ht="12.75">
      <c r="A408" s="60" t="s">
        <v>391</v>
      </c>
      <c r="B408" s="43" t="s">
        <v>378</v>
      </c>
      <c r="C408" s="6">
        <f aca="true" t="shared" si="26" ref="C408:E412">C398+C388</f>
        <v>8337.2</v>
      </c>
      <c r="D408" s="6">
        <f t="shared" si="26"/>
        <v>8326.2</v>
      </c>
      <c r="E408" s="6">
        <f t="shared" si="26"/>
        <v>8326.2</v>
      </c>
      <c r="F408" s="72" t="s">
        <v>341</v>
      </c>
    </row>
    <row r="409" spans="1:6" ht="12.75">
      <c r="A409" s="84"/>
      <c r="B409" s="1" t="s">
        <v>379</v>
      </c>
      <c r="C409" s="6">
        <f t="shared" si="26"/>
        <v>0</v>
      </c>
      <c r="D409" s="6">
        <f t="shared" si="26"/>
        <v>0</v>
      </c>
      <c r="E409" s="6">
        <f t="shared" si="26"/>
        <v>0</v>
      </c>
      <c r="F409" s="73"/>
    </row>
    <row r="410" spans="1:6" ht="12.75">
      <c r="A410" s="84"/>
      <c r="B410" s="1" t="s">
        <v>395</v>
      </c>
      <c r="C410" s="6">
        <f t="shared" si="26"/>
        <v>8137.2</v>
      </c>
      <c r="D410" s="6">
        <f t="shared" si="26"/>
        <v>8137.2</v>
      </c>
      <c r="E410" s="6">
        <f t="shared" si="26"/>
        <v>8137.2</v>
      </c>
      <c r="F410" s="73"/>
    </row>
    <row r="411" spans="1:6" ht="12.75">
      <c r="A411" s="84"/>
      <c r="B411" s="1" t="s">
        <v>380</v>
      </c>
      <c r="C411" s="6">
        <f t="shared" si="26"/>
        <v>0</v>
      </c>
      <c r="D411" s="6">
        <f t="shared" si="26"/>
        <v>0</v>
      </c>
      <c r="E411" s="6">
        <f t="shared" si="26"/>
        <v>0</v>
      </c>
      <c r="F411" s="73"/>
    </row>
    <row r="412" spans="1:6" ht="26.25">
      <c r="A412" s="85"/>
      <c r="B412" s="1" t="s">
        <v>394</v>
      </c>
      <c r="C412" s="6">
        <f t="shared" si="26"/>
        <v>200</v>
      </c>
      <c r="D412" s="6">
        <f t="shared" si="26"/>
        <v>189</v>
      </c>
      <c r="E412" s="6">
        <f t="shared" si="26"/>
        <v>189</v>
      </c>
      <c r="F412" s="74"/>
    </row>
    <row r="413" spans="1:6" ht="27" customHeight="1">
      <c r="A413" s="61" t="s">
        <v>215</v>
      </c>
      <c r="B413" s="62"/>
      <c r="C413" s="62"/>
      <c r="D413" s="62"/>
      <c r="E413" s="62"/>
      <c r="F413" s="63"/>
    </row>
    <row r="414" spans="1:6" ht="12.75">
      <c r="A414" s="60" t="s">
        <v>236</v>
      </c>
      <c r="B414" s="43" t="s">
        <v>378</v>
      </c>
      <c r="C414" s="6">
        <f>C419+C424+C429</f>
        <v>5520</v>
      </c>
      <c r="D414" s="6">
        <f>D419+D424+D429</f>
        <v>5482</v>
      </c>
      <c r="E414" s="6">
        <f>E419+E424+E429</f>
        <v>5482</v>
      </c>
      <c r="F414" s="86" t="s">
        <v>319</v>
      </c>
    </row>
    <row r="415" spans="1:6" ht="12.75">
      <c r="A415" s="84"/>
      <c r="B415" s="1" t="s">
        <v>379</v>
      </c>
      <c r="C415" s="6">
        <f aca="true" t="shared" si="27" ref="C415:E418">C420+C425+C430</f>
        <v>0</v>
      </c>
      <c r="D415" s="6">
        <f t="shared" si="27"/>
        <v>0</v>
      </c>
      <c r="E415" s="6">
        <f t="shared" si="27"/>
        <v>0</v>
      </c>
      <c r="F415" s="87"/>
    </row>
    <row r="416" spans="1:6" ht="12.75">
      <c r="A416" s="84"/>
      <c r="B416" s="1" t="s">
        <v>395</v>
      </c>
      <c r="C416" s="6">
        <f t="shared" si="27"/>
        <v>0</v>
      </c>
      <c r="D416" s="6">
        <f t="shared" si="27"/>
        <v>0</v>
      </c>
      <c r="E416" s="6">
        <f t="shared" si="27"/>
        <v>0</v>
      </c>
      <c r="F416" s="87"/>
    </row>
    <row r="417" spans="1:6" ht="12.75">
      <c r="A417" s="84"/>
      <c r="B417" s="1" t="s">
        <v>380</v>
      </c>
      <c r="C417" s="6">
        <f t="shared" si="27"/>
        <v>0</v>
      </c>
      <c r="D417" s="6">
        <f t="shared" si="27"/>
        <v>0</v>
      </c>
      <c r="E417" s="6">
        <f t="shared" si="27"/>
        <v>0</v>
      </c>
      <c r="F417" s="87"/>
    </row>
    <row r="418" spans="1:6" ht="26.25">
      <c r="A418" s="85"/>
      <c r="B418" s="1" t="s">
        <v>394</v>
      </c>
      <c r="C418" s="6">
        <f t="shared" si="27"/>
        <v>5520</v>
      </c>
      <c r="D418" s="6">
        <f t="shared" si="27"/>
        <v>5482</v>
      </c>
      <c r="E418" s="6">
        <f t="shared" si="27"/>
        <v>5482</v>
      </c>
      <c r="F418" s="88"/>
    </row>
    <row r="419" spans="1:6" ht="12.75">
      <c r="A419" s="75" t="s">
        <v>237</v>
      </c>
      <c r="B419" s="43" t="s">
        <v>378</v>
      </c>
      <c r="C419" s="6">
        <f>C420+C421+C422+C423</f>
        <v>5520</v>
      </c>
      <c r="D419" s="6">
        <f>D420+D421+D422+D423</f>
        <v>5482</v>
      </c>
      <c r="E419" s="6">
        <f>E420+E421+E422+E423</f>
        <v>5482</v>
      </c>
      <c r="F419" s="72" t="s">
        <v>318</v>
      </c>
    </row>
    <row r="420" spans="1:6" ht="12.75">
      <c r="A420" s="76"/>
      <c r="B420" s="1" t="s">
        <v>379</v>
      </c>
      <c r="C420" s="6">
        <v>0</v>
      </c>
      <c r="D420" s="6">
        <v>0</v>
      </c>
      <c r="E420" s="6">
        <v>0</v>
      </c>
      <c r="F420" s="73"/>
    </row>
    <row r="421" spans="1:6" ht="12.75">
      <c r="A421" s="76"/>
      <c r="B421" s="1" t="s">
        <v>395</v>
      </c>
      <c r="C421" s="6">
        <v>0</v>
      </c>
      <c r="D421" s="6">
        <v>0</v>
      </c>
      <c r="E421" s="6">
        <v>0</v>
      </c>
      <c r="F421" s="73"/>
    </row>
    <row r="422" spans="1:6" ht="12.75">
      <c r="A422" s="76"/>
      <c r="B422" s="1" t="s">
        <v>380</v>
      </c>
      <c r="C422" s="6">
        <v>0</v>
      </c>
      <c r="D422" s="6">
        <v>0</v>
      </c>
      <c r="E422" s="6">
        <v>0</v>
      </c>
      <c r="F422" s="73"/>
    </row>
    <row r="423" spans="1:6" ht="26.25">
      <c r="A423" s="77"/>
      <c r="B423" s="1" t="s">
        <v>394</v>
      </c>
      <c r="C423" s="6">
        <v>5520</v>
      </c>
      <c r="D423" s="6">
        <v>5482</v>
      </c>
      <c r="E423" s="6">
        <v>5482</v>
      </c>
      <c r="F423" s="74"/>
    </row>
    <row r="424" spans="1:6" ht="12.75" customHeight="1">
      <c r="A424" s="75" t="s">
        <v>217</v>
      </c>
      <c r="B424" s="43" t="s">
        <v>378</v>
      </c>
      <c r="C424" s="6">
        <f>C425+C426+C427+C428</f>
        <v>0</v>
      </c>
      <c r="D424" s="6">
        <f>D425+D426+D427+D428</f>
        <v>0</v>
      </c>
      <c r="E424" s="6">
        <f>E425+E426+E427+E428</f>
        <v>0</v>
      </c>
      <c r="F424" s="72" t="s">
        <v>316</v>
      </c>
    </row>
    <row r="425" spans="1:6" ht="12.75">
      <c r="A425" s="76"/>
      <c r="B425" s="1" t="s">
        <v>379</v>
      </c>
      <c r="C425" s="6">
        <v>0</v>
      </c>
      <c r="D425" s="6">
        <v>0</v>
      </c>
      <c r="E425" s="6">
        <v>0</v>
      </c>
      <c r="F425" s="73"/>
    </row>
    <row r="426" spans="1:6" ht="12.75">
      <c r="A426" s="76"/>
      <c r="B426" s="1" t="s">
        <v>395</v>
      </c>
      <c r="C426" s="6">
        <v>0</v>
      </c>
      <c r="D426" s="6">
        <v>0</v>
      </c>
      <c r="E426" s="6">
        <v>0</v>
      </c>
      <c r="F426" s="73"/>
    </row>
    <row r="427" spans="1:6" ht="12.75">
      <c r="A427" s="76"/>
      <c r="B427" s="1" t="s">
        <v>380</v>
      </c>
      <c r="C427" s="6">
        <v>0</v>
      </c>
      <c r="D427" s="6">
        <v>0</v>
      </c>
      <c r="E427" s="6">
        <v>0</v>
      </c>
      <c r="F427" s="73"/>
    </row>
    <row r="428" spans="1:6" ht="26.25">
      <c r="A428" s="77"/>
      <c r="B428" s="1" t="s">
        <v>394</v>
      </c>
      <c r="C428" s="6">
        <v>0</v>
      </c>
      <c r="D428" s="6">
        <v>0</v>
      </c>
      <c r="E428" s="6">
        <v>0</v>
      </c>
      <c r="F428" s="74"/>
    </row>
    <row r="429" spans="1:6" ht="12.75" customHeight="1">
      <c r="A429" s="75" t="s">
        <v>218</v>
      </c>
      <c r="B429" s="43" t="s">
        <v>378</v>
      </c>
      <c r="C429" s="6">
        <f>C430+C431+C432+C433</f>
        <v>0</v>
      </c>
      <c r="D429" s="6">
        <f>D430+D431+D432+D433</f>
        <v>0</v>
      </c>
      <c r="E429" s="6">
        <f>E430+E431+E432+E433</f>
        <v>0</v>
      </c>
      <c r="F429" s="72" t="s">
        <v>316</v>
      </c>
    </row>
    <row r="430" spans="1:6" ht="12.75">
      <c r="A430" s="76"/>
      <c r="B430" s="1" t="s">
        <v>379</v>
      </c>
      <c r="C430" s="6">
        <v>0</v>
      </c>
      <c r="D430" s="6">
        <v>0</v>
      </c>
      <c r="E430" s="6">
        <v>0</v>
      </c>
      <c r="F430" s="73"/>
    </row>
    <row r="431" spans="1:6" ht="12.75">
      <c r="A431" s="76"/>
      <c r="B431" s="1" t="s">
        <v>395</v>
      </c>
      <c r="C431" s="6">
        <v>0</v>
      </c>
      <c r="D431" s="6">
        <v>0</v>
      </c>
      <c r="E431" s="6">
        <v>0</v>
      </c>
      <c r="F431" s="73"/>
    </row>
    <row r="432" spans="1:6" ht="12.75">
      <c r="A432" s="76"/>
      <c r="B432" s="1" t="s">
        <v>380</v>
      </c>
      <c r="C432" s="6">
        <v>0</v>
      </c>
      <c r="D432" s="6">
        <v>0</v>
      </c>
      <c r="E432" s="6">
        <v>0</v>
      </c>
      <c r="F432" s="73"/>
    </row>
    <row r="433" spans="1:6" ht="26.25">
      <c r="A433" s="77"/>
      <c r="B433" s="1" t="s">
        <v>394</v>
      </c>
      <c r="C433" s="6">
        <v>0</v>
      </c>
      <c r="D433" s="6">
        <v>0</v>
      </c>
      <c r="E433" s="6">
        <v>0</v>
      </c>
      <c r="F433" s="74"/>
    </row>
    <row r="434" spans="1:6" ht="12.75">
      <c r="A434" s="60" t="s">
        <v>238</v>
      </c>
      <c r="B434" s="43" t="s">
        <v>378</v>
      </c>
      <c r="C434" s="6">
        <f aca="true" t="shared" si="28" ref="C434:E436">C439+C444+C449</f>
        <v>40</v>
      </c>
      <c r="D434" s="6">
        <f t="shared" si="28"/>
        <v>39.8</v>
      </c>
      <c r="E434" s="6">
        <f t="shared" si="28"/>
        <v>39.8</v>
      </c>
      <c r="F434" s="86" t="s">
        <v>317</v>
      </c>
    </row>
    <row r="435" spans="1:6" ht="12.75">
      <c r="A435" s="84"/>
      <c r="B435" s="1" t="s">
        <v>379</v>
      </c>
      <c r="C435" s="6">
        <f t="shared" si="28"/>
        <v>0</v>
      </c>
      <c r="D435" s="6">
        <f t="shared" si="28"/>
        <v>0</v>
      </c>
      <c r="E435" s="6">
        <f t="shared" si="28"/>
        <v>0</v>
      </c>
      <c r="F435" s="87"/>
    </row>
    <row r="436" spans="1:6" ht="12.75">
      <c r="A436" s="84"/>
      <c r="B436" s="1" t="s">
        <v>395</v>
      </c>
      <c r="C436" s="6">
        <f t="shared" si="28"/>
        <v>0</v>
      </c>
      <c r="D436" s="6">
        <f t="shared" si="28"/>
        <v>0</v>
      </c>
      <c r="E436" s="6">
        <f t="shared" si="28"/>
        <v>0</v>
      </c>
      <c r="F436" s="87"/>
    </row>
    <row r="437" spans="1:6" ht="12.75">
      <c r="A437" s="84"/>
      <c r="B437" s="1" t="s">
        <v>380</v>
      </c>
      <c r="C437" s="6">
        <f>C442+C447+C452</f>
        <v>0</v>
      </c>
      <c r="D437" s="6">
        <f>D442+D447+D452</f>
        <v>0</v>
      </c>
      <c r="E437" s="6">
        <f>E442+E447+E452</f>
        <v>0</v>
      </c>
      <c r="F437" s="87"/>
    </row>
    <row r="438" spans="1:6" ht="26.25">
      <c r="A438" s="85"/>
      <c r="B438" s="1" t="s">
        <v>394</v>
      </c>
      <c r="C438" s="6">
        <f>C443+C448+C453</f>
        <v>40</v>
      </c>
      <c r="D438" s="6">
        <f>D443+D448+D453</f>
        <v>39.8</v>
      </c>
      <c r="E438" s="6">
        <f>E443+E448+E453</f>
        <v>39.8</v>
      </c>
      <c r="F438" s="88"/>
    </row>
    <row r="439" spans="1:6" ht="12.75" customHeight="1">
      <c r="A439" s="75" t="s">
        <v>222</v>
      </c>
      <c r="B439" s="43" t="s">
        <v>378</v>
      </c>
      <c r="C439" s="6">
        <f>C440+C441+C442+C443</f>
        <v>0</v>
      </c>
      <c r="D439" s="6">
        <f>D440+D441+D442+D443</f>
        <v>0</v>
      </c>
      <c r="E439" s="6">
        <f>E440+E441+E442+E443</f>
        <v>0</v>
      </c>
      <c r="F439" s="72" t="s">
        <v>316</v>
      </c>
    </row>
    <row r="440" spans="1:6" ht="12.75">
      <c r="A440" s="76"/>
      <c r="B440" s="1" t="s">
        <v>379</v>
      </c>
      <c r="C440" s="6">
        <v>0</v>
      </c>
      <c r="D440" s="6">
        <v>0</v>
      </c>
      <c r="E440" s="6">
        <v>0</v>
      </c>
      <c r="F440" s="73"/>
    </row>
    <row r="441" spans="1:6" ht="12.75">
      <c r="A441" s="76"/>
      <c r="B441" s="1" t="s">
        <v>395</v>
      </c>
      <c r="C441" s="6">
        <v>0</v>
      </c>
      <c r="D441" s="6">
        <v>0</v>
      </c>
      <c r="E441" s="6">
        <v>0</v>
      </c>
      <c r="F441" s="73"/>
    </row>
    <row r="442" spans="1:6" ht="12.75">
      <c r="A442" s="76"/>
      <c r="B442" s="1" t="s">
        <v>380</v>
      </c>
      <c r="C442" s="6">
        <v>0</v>
      </c>
      <c r="D442" s="6">
        <v>0</v>
      </c>
      <c r="E442" s="6">
        <v>0</v>
      </c>
      <c r="F442" s="73"/>
    </row>
    <row r="443" spans="1:6" ht="26.25">
      <c r="A443" s="77"/>
      <c r="B443" s="1" t="s">
        <v>394</v>
      </c>
      <c r="C443" s="6">
        <v>0</v>
      </c>
      <c r="D443" s="6">
        <v>0</v>
      </c>
      <c r="E443" s="6">
        <v>0</v>
      </c>
      <c r="F443" s="74"/>
    </row>
    <row r="444" spans="1:6" ht="12.75">
      <c r="A444" s="75" t="s">
        <v>311</v>
      </c>
      <c r="B444" s="43" t="s">
        <v>378</v>
      </c>
      <c r="C444" s="6">
        <f>C445+C446+C447+C448</f>
        <v>0</v>
      </c>
      <c r="D444" s="6">
        <f>D445+D446+D447+D448</f>
        <v>0</v>
      </c>
      <c r="E444" s="6">
        <f>E445+E446+E447+E448</f>
        <v>0</v>
      </c>
      <c r="F444" s="72" t="s">
        <v>316</v>
      </c>
    </row>
    <row r="445" spans="1:6" ht="12.75">
      <c r="A445" s="76"/>
      <c r="B445" s="1" t="s">
        <v>379</v>
      </c>
      <c r="C445" s="6">
        <v>0</v>
      </c>
      <c r="D445" s="6">
        <v>0</v>
      </c>
      <c r="E445" s="6">
        <v>0</v>
      </c>
      <c r="F445" s="73"/>
    </row>
    <row r="446" spans="1:6" ht="12.75">
      <c r="A446" s="76"/>
      <c r="B446" s="1" t="s">
        <v>395</v>
      </c>
      <c r="C446" s="6">
        <v>0</v>
      </c>
      <c r="D446" s="6">
        <v>0</v>
      </c>
      <c r="E446" s="6">
        <v>0</v>
      </c>
      <c r="F446" s="73"/>
    </row>
    <row r="447" spans="1:6" ht="12.75">
      <c r="A447" s="76"/>
      <c r="B447" s="1" t="s">
        <v>380</v>
      </c>
      <c r="C447" s="6">
        <v>0</v>
      </c>
      <c r="D447" s="6">
        <v>0</v>
      </c>
      <c r="E447" s="6">
        <v>0</v>
      </c>
      <c r="F447" s="73"/>
    </row>
    <row r="448" spans="1:6" ht="26.25">
      <c r="A448" s="77"/>
      <c r="B448" s="1" t="s">
        <v>394</v>
      </c>
      <c r="C448" s="6">
        <v>0</v>
      </c>
      <c r="D448" s="6">
        <v>0</v>
      </c>
      <c r="E448" s="6">
        <v>0</v>
      </c>
      <c r="F448" s="74"/>
    </row>
    <row r="449" spans="1:6" ht="12.75">
      <c r="A449" s="75" t="s">
        <v>230</v>
      </c>
      <c r="B449" s="43" t="s">
        <v>378</v>
      </c>
      <c r="C449" s="6">
        <f>C450+C451+C452+C453</f>
        <v>40</v>
      </c>
      <c r="D449" s="6">
        <f>D450+D451+D452+D453</f>
        <v>39.8</v>
      </c>
      <c r="E449" s="6">
        <f>E450+E451+E452+E453</f>
        <v>39.8</v>
      </c>
      <c r="F449" s="72" t="s">
        <v>315</v>
      </c>
    </row>
    <row r="450" spans="1:6" ht="12.75">
      <c r="A450" s="76"/>
      <c r="B450" s="1" t="s">
        <v>379</v>
      </c>
      <c r="C450" s="6">
        <v>0</v>
      </c>
      <c r="D450" s="6">
        <v>0</v>
      </c>
      <c r="E450" s="6">
        <v>0</v>
      </c>
      <c r="F450" s="73"/>
    </row>
    <row r="451" spans="1:6" ht="12.75">
      <c r="A451" s="76"/>
      <c r="B451" s="1" t="s">
        <v>395</v>
      </c>
      <c r="C451" s="6">
        <v>0</v>
      </c>
      <c r="D451" s="6">
        <v>0</v>
      </c>
      <c r="E451" s="6">
        <v>0</v>
      </c>
      <c r="F451" s="73"/>
    </row>
    <row r="452" spans="1:6" ht="12.75">
      <c r="A452" s="76"/>
      <c r="B452" s="1" t="s">
        <v>380</v>
      </c>
      <c r="C452" s="6">
        <v>0</v>
      </c>
      <c r="D452" s="6">
        <v>0</v>
      </c>
      <c r="E452" s="6">
        <v>0</v>
      </c>
      <c r="F452" s="73"/>
    </row>
    <row r="453" spans="1:6" ht="26.25">
      <c r="A453" s="77"/>
      <c r="B453" s="1" t="s">
        <v>394</v>
      </c>
      <c r="C453" s="6">
        <v>40</v>
      </c>
      <c r="D453" s="6">
        <v>39.8</v>
      </c>
      <c r="E453" s="6">
        <v>39.8</v>
      </c>
      <c r="F453" s="74"/>
    </row>
    <row r="454" spans="1:6" ht="12.75">
      <c r="A454" s="60" t="s">
        <v>239</v>
      </c>
      <c r="B454" s="43" t="s">
        <v>378</v>
      </c>
      <c r="C454" s="6">
        <f aca="true" t="shared" si="29" ref="C454:E456">C459</f>
        <v>6555.6</v>
      </c>
      <c r="D454" s="6">
        <f t="shared" si="29"/>
        <v>5385.8</v>
      </c>
      <c r="E454" s="6">
        <f t="shared" si="29"/>
        <v>5385.8</v>
      </c>
      <c r="F454" s="86" t="s">
        <v>314</v>
      </c>
    </row>
    <row r="455" spans="1:6" ht="12.75">
      <c r="A455" s="84"/>
      <c r="B455" s="1" t="s">
        <v>379</v>
      </c>
      <c r="C455" s="6">
        <f t="shared" si="29"/>
        <v>0</v>
      </c>
      <c r="D455" s="6">
        <f t="shared" si="29"/>
        <v>0</v>
      </c>
      <c r="E455" s="6">
        <f t="shared" si="29"/>
        <v>0</v>
      </c>
      <c r="F455" s="87"/>
    </row>
    <row r="456" spans="1:6" ht="12.75">
      <c r="A456" s="84"/>
      <c r="B456" s="1" t="s">
        <v>395</v>
      </c>
      <c r="C456" s="6">
        <f t="shared" si="29"/>
        <v>0</v>
      </c>
      <c r="D456" s="6">
        <f t="shared" si="29"/>
        <v>0</v>
      </c>
      <c r="E456" s="6">
        <f t="shared" si="29"/>
        <v>0</v>
      </c>
      <c r="F456" s="87"/>
    </row>
    <row r="457" spans="1:6" ht="12.75">
      <c r="A457" s="84"/>
      <c r="B457" s="1" t="s">
        <v>380</v>
      </c>
      <c r="C457" s="6">
        <f>C462</f>
        <v>0</v>
      </c>
      <c r="D457" s="6">
        <f>D462</f>
        <v>0</v>
      </c>
      <c r="E457" s="6">
        <f>E462</f>
        <v>0</v>
      </c>
      <c r="F457" s="87"/>
    </row>
    <row r="458" spans="1:6" ht="26.25">
      <c r="A458" s="85"/>
      <c r="B458" s="1" t="s">
        <v>394</v>
      </c>
      <c r="C458" s="6">
        <f>C463</f>
        <v>6555.6</v>
      </c>
      <c r="D458" s="6">
        <f>D463</f>
        <v>5385.8</v>
      </c>
      <c r="E458" s="6">
        <f>E463</f>
        <v>5385.8</v>
      </c>
      <c r="F458" s="88"/>
    </row>
    <row r="459" spans="1:6" ht="12.75">
      <c r="A459" s="75" t="s">
        <v>233</v>
      </c>
      <c r="B459" s="43" t="s">
        <v>378</v>
      </c>
      <c r="C459" s="6">
        <f>C460+C461+C462+C463</f>
        <v>6555.6</v>
      </c>
      <c r="D459" s="6">
        <f>D460+D461+D462+D463</f>
        <v>5385.8</v>
      </c>
      <c r="E459" s="6">
        <f>E460+E461+E462+E463</f>
        <v>5385.8</v>
      </c>
      <c r="F459" s="72" t="s">
        <v>313</v>
      </c>
    </row>
    <row r="460" spans="1:6" ht="12.75">
      <c r="A460" s="76"/>
      <c r="B460" s="1" t="s">
        <v>379</v>
      </c>
      <c r="C460" s="6">
        <v>0</v>
      </c>
      <c r="D460" s="6">
        <v>0</v>
      </c>
      <c r="E460" s="6">
        <v>0</v>
      </c>
      <c r="F460" s="73"/>
    </row>
    <row r="461" spans="1:6" ht="12.75">
      <c r="A461" s="76"/>
      <c r="B461" s="1" t="s">
        <v>395</v>
      </c>
      <c r="C461" s="6">
        <v>0</v>
      </c>
      <c r="D461" s="6">
        <v>0</v>
      </c>
      <c r="E461" s="6">
        <v>0</v>
      </c>
      <c r="F461" s="73"/>
    </row>
    <row r="462" spans="1:6" ht="12.75">
      <c r="A462" s="76"/>
      <c r="B462" s="1" t="s">
        <v>380</v>
      </c>
      <c r="C462" s="6">
        <v>0</v>
      </c>
      <c r="D462" s="6">
        <v>0</v>
      </c>
      <c r="E462" s="6">
        <v>0</v>
      </c>
      <c r="F462" s="73"/>
    </row>
    <row r="463" spans="1:6" ht="26.25">
      <c r="A463" s="77"/>
      <c r="B463" s="1" t="s">
        <v>394</v>
      </c>
      <c r="C463" s="6">
        <v>6555.6</v>
      </c>
      <c r="D463" s="6">
        <v>5385.8</v>
      </c>
      <c r="E463" s="6">
        <v>5385.8</v>
      </c>
      <c r="F463" s="74"/>
    </row>
    <row r="464" spans="1:6" ht="12.75">
      <c r="A464" s="60" t="s">
        <v>391</v>
      </c>
      <c r="B464" s="43" t="s">
        <v>378</v>
      </c>
      <c r="C464" s="6">
        <f aca="true" t="shared" si="30" ref="C464:E466">C454+C434+C414</f>
        <v>12115.6</v>
      </c>
      <c r="D464" s="6">
        <f t="shared" si="30"/>
        <v>10907.6</v>
      </c>
      <c r="E464" s="6">
        <f t="shared" si="30"/>
        <v>10907.6</v>
      </c>
      <c r="F464" s="72" t="s">
        <v>312</v>
      </c>
    </row>
    <row r="465" spans="1:6" ht="12.75">
      <c r="A465" s="84"/>
      <c r="B465" s="1" t="s">
        <v>379</v>
      </c>
      <c r="C465" s="6">
        <f t="shared" si="30"/>
        <v>0</v>
      </c>
      <c r="D465" s="6">
        <f t="shared" si="30"/>
        <v>0</v>
      </c>
      <c r="E465" s="6">
        <f t="shared" si="30"/>
        <v>0</v>
      </c>
      <c r="F465" s="73"/>
    </row>
    <row r="466" spans="1:6" ht="12.75">
      <c r="A466" s="84"/>
      <c r="B466" s="1" t="s">
        <v>395</v>
      </c>
      <c r="C466" s="6">
        <f t="shared" si="30"/>
        <v>0</v>
      </c>
      <c r="D466" s="6">
        <f t="shared" si="30"/>
        <v>0</v>
      </c>
      <c r="E466" s="6">
        <f t="shared" si="30"/>
        <v>0</v>
      </c>
      <c r="F466" s="73"/>
    </row>
    <row r="467" spans="1:6" ht="12.75">
      <c r="A467" s="84"/>
      <c r="B467" s="1" t="s">
        <v>380</v>
      </c>
      <c r="C467" s="6">
        <f>C457+C437+C417</f>
        <v>0</v>
      </c>
      <c r="D467" s="6">
        <f>D457+D437+D417</f>
        <v>0</v>
      </c>
      <c r="E467" s="6">
        <f>E457+E437+E417</f>
        <v>0</v>
      </c>
      <c r="F467" s="73"/>
    </row>
    <row r="468" spans="1:6" ht="26.25">
      <c r="A468" s="85"/>
      <c r="B468" s="1" t="s">
        <v>394</v>
      </c>
      <c r="C468" s="6">
        <f>C458+C438+C418</f>
        <v>12115.6</v>
      </c>
      <c r="D468" s="6">
        <f>D458+D438+D418</f>
        <v>10907.6</v>
      </c>
      <c r="E468" s="6">
        <f>E458+E438+E418</f>
        <v>10907.6</v>
      </c>
      <c r="F468" s="74"/>
    </row>
    <row r="469" spans="1:6" ht="13.5">
      <c r="A469" s="61" t="s">
        <v>240</v>
      </c>
      <c r="B469" s="62"/>
      <c r="C469" s="62"/>
      <c r="D469" s="62"/>
      <c r="E469" s="62"/>
      <c r="F469" s="63"/>
    </row>
    <row r="470" spans="1:6" ht="12.75">
      <c r="A470" s="78" t="s">
        <v>241</v>
      </c>
      <c r="B470" s="46" t="s">
        <v>378</v>
      </c>
      <c r="C470" s="47">
        <f aca="true" t="shared" si="31" ref="C470:E474">C475+C480+C485+C490+C495+C500+C505+C515+C520</f>
        <v>357161.7</v>
      </c>
      <c r="D470" s="47">
        <f t="shared" si="31"/>
        <v>357069.49999999994</v>
      </c>
      <c r="E470" s="47">
        <f t="shared" si="31"/>
        <v>357069.49999999994</v>
      </c>
      <c r="F470" s="81" t="s">
        <v>171</v>
      </c>
    </row>
    <row r="471" spans="1:6" ht="12.75">
      <c r="A471" s="79"/>
      <c r="B471" s="46" t="s">
        <v>379</v>
      </c>
      <c r="C471" s="47">
        <f t="shared" si="31"/>
        <v>0</v>
      </c>
      <c r="D471" s="47">
        <f t="shared" si="31"/>
        <v>0</v>
      </c>
      <c r="E471" s="47">
        <f t="shared" si="31"/>
        <v>0</v>
      </c>
      <c r="F471" s="82"/>
    </row>
    <row r="472" spans="1:6" ht="12.75">
      <c r="A472" s="79"/>
      <c r="B472" s="46" t="s">
        <v>395</v>
      </c>
      <c r="C472" s="47">
        <f t="shared" si="31"/>
        <v>296871.2</v>
      </c>
      <c r="D472" s="47">
        <f t="shared" si="31"/>
        <v>296871.2</v>
      </c>
      <c r="E472" s="47">
        <f t="shared" si="31"/>
        <v>296871.2</v>
      </c>
      <c r="F472" s="82"/>
    </row>
    <row r="473" spans="1:6" ht="12.75">
      <c r="A473" s="79"/>
      <c r="B473" s="46" t="s">
        <v>380</v>
      </c>
      <c r="C473" s="47">
        <f t="shared" si="31"/>
        <v>0</v>
      </c>
      <c r="D473" s="47">
        <f t="shared" si="31"/>
        <v>0</v>
      </c>
      <c r="E473" s="47">
        <f t="shared" si="31"/>
        <v>0</v>
      </c>
      <c r="F473" s="82"/>
    </row>
    <row r="474" spans="1:6" ht="26.25">
      <c r="A474" s="80"/>
      <c r="B474" s="46" t="s">
        <v>394</v>
      </c>
      <c r="C474" s="47">
        <f t="shared" si="31"/>
        <v>60290.5</v>
      </c>
      <c r="D474" s="47">
        <f t="shared" si="31"/>
        <v>60198.3</v>
      </c>
      <c r="E474" s="47">
        <f t="shared" si="31"/>
        <v>60198.3</v>
      </c>
      <c r="F474" s="83"/>
    </row>
    <row r="475" spans="1:6" ht="12.75">
      <c r="A475" s="54" t="s">
        <v>242</v>
      </c>
      <c r="B475" s="46" t="s">
        <v>378</v>
      </c>
      <c r="C475" s="47">
        <f>C476+C477+C478+C479</f>
        <v>14903.3</v>
      </c>
      <c r="D475" s="47">
        <f>D476+D477+D478+D479</f>
        <v>14851</v>
      </c>
      <c r="E475" s="47">
        <f>E476+E477+E478+E479</f>
        <v>14851</v>
      </c>
      <c r="F475" s="81" t="s">
        <v>266</v>
      </c>
    </row>
    <row r="476" spans="1:6" ht="12.75">
      <c r="A476" s="55"/>
      <c r="B476" s="46" t="s">
        <v>379</v>
      </c>
      <c r="C476" s="47">
        <v>0</v>
      </c>
      <c r="D476" s="47">
        <v>0</v>
      </c>
      <c r="E476" s="47">
        <v>0</v>
      </c>
      <c r="F476" s="82"/>
    </row>
    <row r="477" spans="1:6" ht="12.75">
      <c r="A477" s="55"/>
      <c r="B477" s="46" t="s">
        <v>395</v>
      </c>
      <c r="C477" s="47">
        <v>0</v>
      </c>
      <c r="D477" s="47">
        <v>0</v>
      </c>
      <c r="E477" s="47">
        <v>0</v>
      </c>
      <c r="F477" s="82"/>
    </row>
    <row r="478" spans="1:6" ht="12.75">
      <c r="A478" s="55"/>
      <c r="B478" s="46" t="s">
        <v>380</v>
      </c>
      <c r="C478" s="47">
        <v>0</v>
      </c>
      <c r="D478" s="47">
        <v>0</v>
      </c>
      <c r="E478" s="47">
        <v>0</v>
      </c>
      <c r="F478" s="82"/>
    </row>
    <row r="479" spans="1:6" ht="26.25">
      <c r="A479" s="56"/>
      <c r="B479" s="46" t="s">
        <v>394</v>
      </c>
      <c r="C479" s="47">
        <v>14903.3</v>
      </c>
      <c r="D479" s="47">
        <v>14851</v>
      </c>
      <c r="E479" s="47">
        <v>14851</v>
      </c>
      <c r="F479" s="83"/>
    </row>
    <row r="480" spans="1:6" ht="12.75">
      <c r="A480" s="54" t="s">
        <v>243</v>
      </c>
      <c r="B480" s="46" t="s">
        <v>378</v>
      </c>
      <c r="C480" s="47">
        <f>C481+C482+C483+C484</f>
        <v>77375.3</v>
      </c>
      <c r="D480" s="47">
        <f>D481+D482+D483+D484</f>
        <v>77375.3</v>
      </c>
      <c r="E480" s="47">
        <f>E481+E482+E483+E484</f>
        <v>77375.3</v>
      </c>
      <c r="F480" s="57" t="s">
        <v>264</v>
      </c>
    </row>
    <row r="481" spans="1:6" ht="12.75">
      <c r="A481" s="55"/>
      <c r="B481" s="46" t="s">
        <v>379</v>
      </c>
      <c r="C481" s="47">
        <v>0</v>
      </c>
      <c r="D481" s="47">
        <v>0</v>
      </c>
      <c r="E481" s="47">
        <v>0</v>
      </c>
      <c r="F481" s="58"/>
    </row>
    <row r="482" spans="1:6" ht="12.75">
      <c r="A482" s="55"/>
      <c r="B482" s="46" t="s">
        <v>395</v>
      </c>
      <c r="C482" s="47">
        <v>77375.3</v>
      </c>
      <c r="D482" s="47">
        <v>77375.3</v>
      </c>
      <c r="E482" s="47">
        <v>77375.3</v>
      </c>
      <c r="F482" s="58"/>
    </row>
    <row r="483" spans="1:6" ht="12.75">
      <c r="A483" s="55"/>
      <c r="B483" s="46" t="s">
        <v>380</v>
      </c>
      <c r="C483" s="47">
        <v>0</v>
      </c>
      <c r="D483" s="47">
        <v>0</v>
      </c>
      <c r="E483" s="47">
        <v>0</v>
      </c>
      <c r="F483" s="58"/>
    </row>
    <row r="484" spans="1:6" ht="124.5" customHeight="1">
      <c r="A484" s="56"/>
      <c r="B484" s="46" t="s">
        <v>394</v>
      </c>
      <c r="C484" s="47">
        <v>0</v>
      </c>
      <c r="D484" s="47">
        <v>0</v>
      </c>
      <c r="E484" s="47">
        <v>0</v>
      </c>
      <c r="F484" s="59"/>
    </row>
    <row r="485" spans="1:6" ht="12.75">
      <c r="A485" s="54" t="s">
        <v>244</v>
      </c>
      <c r="B485" s="46" t="s">
        <v>378</v>
      </c>
      <c r="C485" s="47">
        <f>C486+C487+C488+C489</f>
        <v>22706.3</v>
      </c>
      <c r="D485" s="47">
        <f>D486+D487+D488+D489</f>
        <v>22694.5</v>
      </c>
      <c r="E485" s="47">
        <f>E486+E487+E488+E489</f>
        <v>22694.5</v>
      </c>
      <c r="F485" s="81" t="s">
        <v>265</v>
      </c>
    </row>
    <row r="486" spans="1:6" ht="12.75">
      <c r="A486" s="55"/>
      <c r="B486" s="46" t="s">
        <v>379</v>
      </c>
      <c r="C486" s="47">
        <v>0</v>
      </c>
      <c r="D486" s="47">
        <v>0</v>
      </c>
      <c r="E486" s="47">
        <v>0</v>
      </c>
      <c r="F486" s="82"/>
    </row>
    <row r="487" spans="1:6" ht="12.75">
      <c r="A487" s="55"/>
      <c r="B487" s="46" t="s">
        <v>395</v>
      </c>
      <c r="C487" s="47">
        <v>0</v>
      </c>
      <c r="D487" s="47">
        <v>0</v>
      </c>
      <c r="E487" s="47">
        <v>0</v>
      </c>
      <c r="F487" s="82"/>
    </row>
    <row r="488" spans="1:6" ht="12.75">
      <c r="A488" s="55"/>
      <c r="B488" s="46" t="s">
        <v>380</v>
      </c>
      <c r="C488" s="47">
        <v>0</v>
      </c>
      <c r="D488" s="47">
        <v>0</v>
      </c>
      <c r="E488" s="47">
        <v>0</v>
      </c>
      <c r="F488" s="82"/>
    </row>
    <row r="489" spans="1:6" ht="26.25">
      <c r="A489" s="56"/>
      <c r="B489" s="46" t="s">
        <v>394</v>
      </c>
      <c r="C489" s="47">
        <v>22706.3</v>
      </c>
      <c r="D489" s="47">
        <v>22694.5</v>
      </c>
      <c r="E489" s="47">
        <v>22694.5</v>
      </c>
      <c r="F489" s="83"/>
    </row>
    <row r="490" spans="1:6" s="29" customFormat="1" ht="12.75">
      <c r="A490" s="54" t="s">
        <v>245</v>
      </c>
      <c r="B490" s="46" t="s">
        <v>378</v>
      </c>
      <c r="C490" s="47">
        <f>C491+C492+C493+C494</f>
        <v>39.6</v>
      </c>
      <c r="D490" s="47">
        <f>D491+D492+D493+D494</f>
        <v>33.8</v>
      </c>
      <c r="E490" s="47">
        <f>E491+E492+E493+E494</f>
        <v>33.8</v>
      </c>
      <c r="F490" s="81" t="s">
        <v>246</v>
      </c>
    </row>
    <row r="491" spans="1:6" s="29" customFormat="1" ht="12.75">
      <c r="A491" s="55"/>
      <c r="B491" s="46" t="s">
        <v>379</v>
      </c>
      <c r="C491" s="47">
        <v>0</v>
      </c>
      <c r="D491" s="47">
        <v>0</v>
      </c>
      <c r="E491" s="47">
        <v>0</v>
      </c>
      <c r="F491" s="82"/>
    </row>
    <row r="492" spans="1:6" s="29" customFormat="1" ht="12.75">
      <c r="A492" s="55"/>
      <c r="B492" s="46" t="s">
        <v>395</v>
      </c>
      <c r="C492" s="47">
        <v>0</v>
      </c>
      <c r="D492" s="47">
        <v>0</v>
      </c>
      <c r="E492" s="47">
        <v>0</v>
      </c>
      <c r="F492" s="82"/>
    </row>
    <row r="493" spans="1:6" s="29" customFormat="1" ht="12.75">
      <c r="A493" s="55"/>
      <c r="B493" s="46" t="s">
        <v>380</v>
      </c>
      <c r="C493" s="47">
        <v>0</v>
      </c>
      <c r="D493" s="47">
        <v>0</v>
      </c>
      <c r="E493" s="47">
        <v>0</v>
      </c>
      <c r="F493" s="82"/>
    </row>
    <row r="494" spans="1:6" s="29" customFormat="1" ht="26.25">
      <c r="A494" s="56"/>
      <c r="B494" s="46" t="s">
        <v>394</v>
      </c>
      <c r="C494" s="47">
        <v>39.6</v>
      </c>
      <c r="D494" s="47">
        <v>33.8</v>
      </c>
      <c r="E494" s="47">
        <v>33.8</v>
      </c>
      <c r="F494" s="83"/>
    </row>
    <row r="495" spans="1:6" ht="12.75">
      <c r="A495" s="54" t="s">
        <v>247</v>
      </c>
      <c r="B495" s="46" t="s">
        <v>378</v>
      </c>
      <c r="C495" s="47">
        <f>C496+C497+C498+C499</f>
        <v>219495.9</v>
      </c>
      <c r="D495" s="47">
        <f>D496+D497+D498+D499</f>
        <v>219495.9</v>
      </c>
      <c r="E495" s="47">
        <f>E496+E497+E498+E499</f>
        <v>219495.9</v>
      </c>
      <c r="F495" s="81" t="s">
        <v>263</v>
      </c>
    </row>
    <row r="496" spans="1:6" ht="12.75">
      <c r="A496" s="55"/>
      <c r="B496" s="46" t="s">
        <v>379</v>
      </c>
      <c r="C496" s="47">
        <v>0</v>
      </c>
      <c r="D496" s="47">
        <v>0</v>
      </c>
      <c r="E496" s="47">
        <v>0</v>
      </c>
      <c r="F496" s="82"/>
    </row>
    <row r="497" spans="1:6" ht="12.75">
      <c r="A497" s="55"/>
      <c r="B497" s="46" t="s">
        <v>395</v>
      </c>
      <c r="C497" s="47">
        <v>219495.9</v>
      </c>
      <c r="D497" s="47">
        <v>219495.9</v>
      </c>
      <c r="E497" s="47">
        <v>219495.9</v>
      </c>
      <c r="F497" s="82"/>
    </row>
    <row r="498" spans="1:6" ht="12.75">
      <c r="A498" s="55"/>
      <c r="B498" s="46" t="s">
        <v>380</v>
      </c>
      <c r="C498" s="47">
        <v>0</v>
      </c>
      <c r="D498" s="47">
        <v>0</v>
      </c>
      <c r="E498" s="47">
        <v>0</v>
      </c>
      <c r="F498" s="82"/>
    </row>
    <row r="499" spans="1:6" ht="96" customHeight="1">
      <c r="A499" s="56"/>
      <c r="B499" s="46" t="s">
        <v>394</v>
      </c>
      <c r="C499" s="47">
        <v>0</v>
      </c>
      <c r="D499" s="47">
        <v>0</v>
      </c>
      <c r="E499" s="47">
        <v>0</v>
      </c>
      <c r="F499" s="83"/>
    </row>
    <row r="500" spans="1:6" ht="12.75">
      <c r="A500" s="54" t="s">
        <v>248</v>
      </c>
      <c r="B500" s="46" t="s">
        <v>378</v>
      </c>
      <c r="C500" s="47">
        <f>C501+C502+C503+C504</f>
        <v>17935.4</v>
      </c>
      <c r="D500" s="47">
        <f>D501+D502+D503+D504</f>
        <v>17925.6</v>
      </c>
      <c r="E500" s="47">
        <f>E501+E502+E503+E504</f>
        <v>17925.6</v>
      </c>
      <c r="F500" s="81" t="s">
        <v>261</v>
      </c>
    </row>
    <row r="501" spans="1:6" ht="12.75">
      <c r="A501" s="55"/>
      <c r="B501" s="46" t="s">
        <v>379</v>
      </c>
      <c r="C501" s="47">
        <v>0</v>
      </c>
      <c r="D501" s="47">
        <v>0</v>
      </c>
      <c r="E501" s="47">
        <v>0</v>
      </c>
      <c r="F501" s="82"/>
    </row>
    <row r="502" spans="1:6" ht="12.75">
      <c r="A502" s="55"/>
      <c r="B502" s="46" t="s">
        <v>395</v>
      </c>
      <c r="C502" s="47">
        <v>0</v>
      </c>
      <c r="D502" s="47">
        <v>0</v>
      </c>
      <c r="E502" s="47">
        <v>0</v>
      </c>
      <c r="F502" s="82"/>
    </row>
    <row r="503" spans="1:6" ht="12.75">
      <c r="A503" s="55"/>
      <c r="B503" s="46" t="s">
        <v>380</v>
      </c>
      <c r="C503" s="47">
        <v>0</v>
      </c>
      <c r="D503" s="47">
        <v>0</v>
      </c>
      <c r="E503" s="47">
        <v>0</v>
      </c>
      <c r="F503" s="82"/>
    </row>
    <row r="504" spans="1:6" ht="26.25">
      <c r="A504" s="56"/>
      <c r="B504" s="46" t="s">
        <v>394</v>
      </c>
      <c r="C504" s="47">
        <v>17935.4</v>
      </c>
      <c r="D504" s="47">
        <v>17925.6</v>
      </c>
      <c r="E504" s="47">
        <v>17925.6</v>
      </c>
      <c r="F504" s="83"/>
    </row>
    <row r="505" spans="1:6" ht="12.75">
      <c r="A505" s="54" t="s">
        <v>249</v>
      </c>
      <c r="B505" s="46" t="s">
        <v>378</v>
      </c>
      <c r="C505" s="47">
        <f>C506+C507+C508+C509</f>
        <v>3884.3</v>
      </c>
      <c r="D505" s="47">
        <f>D506+D507+D508+D509</f>
        <v>3880.8</v>
      </c>
      <c r="E505" s="47">
        <f>E506+E507+E508+E509</f>
        <v>3880.8</v>
      </c>
      <c r="F505" s="81" t="s">
        <v>262</v>
      </c>
    </row>
    <row r="506" spans="1:6" ht="12.75">
      <c r="A506" s="55"/>
      <c r="B506" s="46" t="s">
        <v>379</v>
      </c>
      <c r="C506" s="47">
        <v>0</v>
      </c>
      <c r="D506" s="47">
        <v>0</v>
      </c>
      <c r="E506" s="47">
        <v>0</v>
      </c>
      <c r="F506" s="82"/>
    </row>
    <row r="507" spans="1:6" ht="12.75">
      <c r="A507" s="55"/>
      <c r="B507" s="46" t="s">
        <v>395</v>
      </c>
      <c r="C507" s="47">
        <v>0</v>
      </c>
      <c r="D507" s="47">
        <v>0</v>
      </c>
      <c r="E507" s="47">
        <v>0</v>
      </c>
      <c r="F507" s="82"/>
    </row>
    <row r="508" spans="1:6" ht="12.75">
      <c r="A508" s="55"/>
      <c r="B508" s="46" t="s">
        <v>380</v>
      </c>
      <c r="C508" s="47">
        <v>0</v>
      </c>
      <c r="D508" s="47">
        <v>0</v>
      </c>
      <c r="E508" s="47">
        <v>0</v>
      </c>
      <c r="F508" s="82"/>
    </row>
    <row r="509" spans="1:6" ht="26.25">
      <c r="A509" s="56"/>
      <c r="B509" s="46" t="s">
        <v>394</v>
      </c>
      <c r="C509" s="47">
        <v>3884.3</v>
      </c>
      <c r="D509" s="47">
        <v>3880.8</v>
      </c>
      <c r="E509" s="47">
        <v>3880.8</v>
      </c>
      <c r="F509" s="83"/>
    </row>
    <row r="510" spans="1:6" ht="12.75">
      <c r="A510" s="54" t="s">
        <v>250</v>
      </c>
      <c r="B510" s="46" t="s">
        <v>378</v>
      </c>
      <c r="C510" s="47">
        <f>C511+C512+C513+C514</f>
        <v>0</v>
      </c>
      <c r="D510" s="47">
        <f>D511+D512+D513+D514</f>
        <v>0</v>
      </c>
      <c r="E510" s="47">
        <f>E511+E512+E513+E514</f>
        <v>0</v>
      </c>
      <c r="F510" s="81" t="s">
        <v>258</v>
      </c>
    </row>
    <row r="511" spans="1:6" ht="12.75">
      <c r="A511" s="55"/>
      <c r="B511" s="46" t="s">
        <v>379</v>
      </c>
      <c r="C511" s="47">
        <v>0</v>
      </c>
      <c r="D511" s="47">
        <v>0</v>
      </c>
      <c r="E511" s="47">
        <v>0</v>
      </c>
      <c r="F511" s="82"/>
    </row>
    <row r="512" spans="1:6" ht="12.75">
      <c r="A512" s="55"/>
      <c r="B512" s="46" t="s">
        <v>395</v>
      </c>
      <c r="C512" s="47">
        <v>0</v>
      </c>
      <c r="D512" s="47">
        <v>0</v>
      </c>
      <c r="E512" s="47">
        <v>0</v>
      </c>
      <c r="F512" s="82"/>
    </row>
    <row r="513" spans="1:6" ht="12.75">
      <c r="A513" s="55"/>
      <c r="B513" s="46" t="s">
        <v>380</v>
      </c>
      <c r="C513" s="47">
        <v>0</v>
      </c>
      <c r="D513" s="47">
        <v>0</v>
      </c>
      <c r="E513" s="47">
        <v>0</v>
      </c>
      <c r="F513" s="82"/>
    </row>
    <row r="514" spans="1:6" ht="26.25">
      <c r="A514" s="56"/>
      <c r="B514" s="46" t="s">
        <v>394</v>
      </c>
      <c r="C514" s="47">
        <v>0</v>
      </c>
      <c r="D514" s="47">
        <v>0</v>
      </c>
      <c r="E514" s="47">
        <v>0</v>
      </c>
      <c r="F514" s="83"/>
    </row>
    <row r="515" spans="1:6" s="29" customFormat="1" ht="12.75">
      <c r="A515" s="54" t="s">
        <v>251</v>
      </c>
      <c r="B515" s="46" t="s">
        <v>378</v>
      </c>
      <c r="C515" s="47">
        <f>C516+C517+C518+C519</f>
        <v>783.6</v>
      </c>
      <c r="D515" s="47">
        <f>D516+D517+D518+D519</f>
        <v>782.6</v>
      </c>
      <c r="E515" s="47">
        <f>E516+E517+E518+E519</f>
        <v>782.6</v>
      </c>
      <c r="F515" s="81" t="s">
        <v>171</v>
      </c>
    </row>
    <row r="516" spans="1:6" s="29" customFormat="1" ht="12.75">
      <c r="A516" s="55"/>
      <c r="B516" s="46" t="s">
        <v>379</v>
      </c>
      <c r="C516" s="47">
        <v>0</v>
      </c>
      <c r="D516" s="47">
        <v>0</v>
      </c>
      <c r="E516" s="47">
        <v>0</v>
      </c>
      <c r="F516" s="82"/>
    </row>
    <row r="517" spans="1:6" s="29" customFormat="1" ht="12.75">
      <c r="A517" s="55"/>
      <c r="B517" s="46" t="s">
        <v>395</v>
      </c>
      <c r="C517" s="47">
        <v>0</v>
      </c>
      <c r="D517" s="47">
        <v>0</v>
      </c>
      <c r="E517" s="47">
        <v>0</v>
      </c>
      <c r="F517" s="82"/>
    </row>
    <row r="518" spans="1:6" s="29" customFormat="1" ht="12.75">
      <c r="A518" s="55"/>
      <c r="B518" s="46" t="s">
        <v>380</v>
      </c>
      <c r="C518" s="47">
        <v>0</v>
      </c>
      <c r="D518" s="47">
        <v>0</v>
      </c>
      <c r="E518" s="47">
        <v>0</v>
      </c>
      <c r="F518" s="82"/>
    </row>
    <row r="519" spans="1:6" s="29" customFormat="1" ht="26.25">
      <c r="A519" s="56"/>
      <c r="B519" s="46" t="s">
        <v>394</v>
      </c>
      <c r="C519" s="47">
        <v>783.6</v>
      </c>
      <c r="D519" s="47">
        <v>782.6</v>
      </c>
      <c r="E519" s="47">
        <v>782.6</v>
      </c>
      <c r="F519" s="83"/>
    </row>
    <row r="520" spans="1:6" s="29" customFormat="1" ht="12.75">
      <c r="A520" s="54" t="s">
        <v>279</v>
      </c>
      <c r="B520" s="46" t="s">
        <v>378</v>
      </c>
      <c r="C520" s="47">
        <f>C521+C522+C523+C524</f>
        <v>38</v>
      </c>
      <c r="D520" s="47">
        <f>D521+D522+D523+D524</f>
        <v>30</v>
      </c>
      <c r="E520" s="47">
        <f>E521+E522+E523+E524</f>
        <v>30</v>
      </c>
      <c r="F520" s="81" t="s">
        <v>252</v>
      </c>
    </row>
    <row r="521" spans="1:6" s="29" customFormat="1" ht="12.75">
      <c r="A521" s="55"/>
      <c r="B521" s="46" t="s">
        <v>379</v>
      </c>
      <c r="C521" s="47">
        <v>0</v>
      </c>
      <c r="D521" s="47">
        <v>0</v>
      </c>
      <c r="E521" s="47">
        <v>0</v>
      </c>
      <c r="F521" s="82"/>
    </row>
    <row r="522" spans="1:6" s="29" customFormat="1" ht="12.75">
      <c r="A522" s="55"/>
      <c r="B522" s="46" t="s">
        <v>395</v>
      </c>
      <c r="C522" s="47">
        <v>0</v>
      </c>
      <c r="D522" s="47">
        <v>0</v>
      </c>
      <c r="E522" s="47">
        <v>0</v>
      </c>
      <c r="F522" s="82"/>
    </row>
    <row r="523" spans="1:6" s="29" customFormat="1" ht="12.75">
      <c r="A523" s="55"/>
      <c r="B523" s="46" t="s">
        <v>380</v>
      </c>
      <c r="C523" s="47">
        <v>0</v>
      </c>
      <c r="D523" s="47">
        <v>0</v>
      </c>
      <c r="E523" s="47">
        <v>0</v>
      </c>
      <c r="F523" s="82"/>
    </row>
    <row r="524" spans="1:6" s="29" customFormat="1" ht="26.25">
      <c r="A524" s="56"/>
      <c r="B524" s="46" t="s">
        <v>394</v>
      </c>
      <c r="C524" s="47">
        <v>38</v>
      </c>
      <c r="D524" s="47">
        <v>30</v>
      </c>
      <c r="E524" s="47">
        <v>30</v>
      </c>
      <c r="F524" s="83"/>
    </row>
    <row r="525" spans="1:6" ht="12.75">
      <c r="A525" s="78" t="s">
        <v>253</v>
      </c>
      <c r="B525" s="46" t="s">
        <v>378</v>
      </c>
      <c r="C525" s="47">
        <f>C530+C535+C540</f>
        <v>10704.1</v>
      </c>
      <c r="D525" s="47">
        <f>D530+D535+D540</f>
        <v>10679.8</v>
      </c>
      <c r="E525" s="47">
        <f>E530+E535+E540</f>
        <v>10679.8</v>
      </c>
      <c r="F525" s="81" t="s">
        <v>175</v>
      </c>
    </row>
    <row r="526" spans="1:6" ht="12.75">
      <c r="A526" s="79"/>
      <c r="B526" s="46" t="s">
        <v>379</v>
      </c>
      <c r="C526" s="47">
        <f aca="true" t="shared" si="32" ref="C526:E529">C531+C536+C541</f>
        <v>0</v>
      </c>
      <c r="D526" s="47">
        <f t="shared" si="32"/>
        <v>0</v>
      </c>
      <c r="E526" s="47">
        <f t="shared" si="32"/>
        <v>0</v>
      </c>
      <c r="F526" s="82"/>
    </row>
    <row r="527" spans="1:6" ht="12.75">
      <c r="A527" s="79"/>
      <c r="B527" s="46" t="s">
        <v>395</v>
      </c>
      <c r="C527" s="47">
        <f t="shared" si="32"/>
        <v>0</v>
      </c>
      <c r="D527" s="47">
        <f t="shared" si="32"/>
        <v>0</v>
      </c>
      <c r="E527" s="47">
        <f t="shared" si="32"/>
        <v>0</v>
      </c>
      <c r="F527" s="82"/>
    </row>
    <row r="528" spans="1:6" ht="12.75">
      <c r="A528" s="79"/>
      <c r="B528" s="46" t="s">
        <v>380</v>
      </c>
      <c r="C528" s="47">
        <f t="shared" si="32"/>
        <v>0</v>
      </c>
      <c r="D528" s="47">
        <f t="shared" si="32"/>
        <v>0</v>
      </c>
      <c r="E528" s="47">
        <f t="shared" si="32"/>
        <v>0</v>
      </c>
      <c r="F528" s="82"/>
    </row>
    <row r="529" spans="1:6" ht="26.25">
      <c r="A529" s="80"/>
      <c r="B529" s="46" t="s">
        <v>394</v>
      </c>
      <c r="C529" s="47">
        <f>C534+C539+C544</f>
        <v>10704.1</v>
      </c>
      <c r="D529" s="47">
        <f t="shared" si="32"/>
        <v>10679.8</v>
      </c>
      <c r="E529" s="47">
        <f t="shared" si="32"/>
        <v>10679.8</v>
      </c>
      <c r="F529" s="83"/>
    </row>
    <row r="530" spans="1:6" ht="12.75">
      <c r="A530" s="54" t="s">
        <v>254</v>
      </c>
      <c r="B530" s="46" t="s">
        <v>378</v>
      </c>
      <c r="C530" s="47">
        <f>C531+C532+C533+C534</f>
        <v>1001.9</v>
      </c>
      <c r="D530" s="47">
        <f>D531+D532+D533+D534</f>
        <v>980.1</v>
      </c>
      <c r="E530" s="47">
        <f>E531+E532+E533+E534</f>
        <v>980.1</v>
      </c>
      <c r="F530" s="81" t="s">
        <v>260</v>
      </c>
    </row>
    <row r="531" spans="1:6" ht="12.75">
      <c r="A531" s="55"/>
      <c r="B531" s="46" t="s">
        <v>379</v>
      </c>
      <c r="C531" s="47">
        <v>0</v>
      </c>
      <c r="D531" s="47">
        <v>0</v>
      </c>
      <c r="E531" s="47">
        <v>0</v>
      </c>
      <c r="F531" s="82"/>
    </row>
    <row r="532" spans="1:6" ht="12.75">
      <c r="A532" s="55"/>
      <c r="B532" s="46" t="s">
        <v>395</v>
      </c>
      <c r="C532" s="47">
        <v>0</v>
      </c>
      <c r="D532" s="47">
        <v>0</v>
      </c>
      <c r="E532" s="47">
        <v>0</v>
      </c>
      <c r="F532" s="82"/>
    </row>
    <row r="533" spans="1:6" ht="12.75">
      <c r="A533" s="55"/>
      <c r="B533" s="46" t="s">
        <v>380</v>
      </c>
      <c r="C533" s="47">
        <v>0</v>
      </c>
      <c r="D533" s="47">
        <v>0</v>
      </c>
      <c r="E533" s="47">
        <v>0</v>
      </c>
      <c r="F533" s="82"/>
    </row>
    <row r="534" spans="1:6" ht="26.25">
      <c r="A534" s="56"/>
      <c r="B534" s="46" t="s">
        <v>394</v>
      </c>
      <c r="C534" s="47">
        <v>1001.9</v>
      </c>
      <c r="D534" s="47">
        <v>980.1</v>
      </c>
      <c r="E534" s="47">
        <v>980.1</v>
      </c>
      <c r="F534" s="83"/>
    </row>
    <row r="535" spans="1:6" ht="12.75">
      <c r="A535" s="54" t="s">
        <v>255</v>
      </c>
      <c r="B535" s="46" t="s">
        <v>378</v>
      </c>
      <c r="C535" s="47">
        <f>C536+C537+C538+C539</f>
        <v>1360</v>
      </c>
      <c r="D535" s="47">
        <f>D536+D537+D538+D539</f>
        <v>1359.1</v>
      </c>
      <c r="E535" s="47">
        <f>E536+E537+E538+E539</f>
        <v>1359.1</v>
      </c>
      <c r="F535" s="81" t="s">
        <v>259</v>
      </c>
    </row>
    <row r="536" spans="1:6" ht="12.75">
      <c r="A536" s="55"/>
      <c r="B536" s="46" t="s">
        <v>379</v>
      </c>
      <c r="C536" s="47">
        <v>0</v>
      </c>
      <c r="D536" s="47">
        <v>0</v>
      </c>
      <c r="E536" s="47">
        <v>0</v>
      </c>
      <c r="F536" s="82"/>
    </row>
    <row r="537" spans="1:6" ht="12.75">
      <c r="A537" s="55"/>
      <c r="B537" s="46" t="s">
        <v>395</v>
      </c>
      <c r="C537" s="47">
        <v>0</v>
      </c>
      <c r="D537" s="47">
        <v>0</v>
      </c>
      <c r="E537" s="47">
        <v>0</v>
      </c>
      <c r="F537" s="82"/>
    </row>
    <row r="538" spans="1:6" ht="12.75">
      <c r="A538" s="55"/>
      <c r="B538" s="46" t="s">
        <v>380</v>
      </c>
      <c r="C538" s="47">
        <v>0</v>
      </c>
      <c r="D538" s="47">
        <v>0</v>
      </c>
      <c r="E538" s="47">
        <v>0</v>
      </c>
      <c r="F538" s="82"/>
    </row>
    <row r="539" spans="1:6" ht="26.25">
      <c r="A539" s="56"/>
      <c r="B539" s="46" t="s">
        <v>394</v>
      </c>
      <c r="C539" s="47">
        <v>1360</v>
      </c>
      <c r="D539" s="47">
        <v>1359.1</v>
      </c>
      <c r="E539" s="47">
        <v>1359.1</v>
      </c>
      <c r="F539" s="83"/>
    </row>
    <row r="540" spans="1:6" ht="12.75">
      <c r="A540" s="54" t="s">
        <v>256</v>
      </c>
      <c r="B540" s="46" t="s">
        <v>378</v>
      </c>
      <c r="C540" s="47">
        <f>C541+C542+C543+C544</f>
        <v>8342.2</v>
      </c>
      <c r="D540" s="47">
        <f>D541+D542+D543+D544</f>
        <v>8340.6</v>
      </c>
      <c r="E540" s="47">
        <f>E541+E542+E543+E544</f>
        <v>8340.6</v>
      </c>
      <c r="F540" s="81" t="s">
        <v>257</v>
      </c>
    </row>
    <row r="541" spans="1:6" ht="12.75">
      <c r="A541" s="55"/>
      <c r="B541" s="46" t="s">
        <v>379</v>
      </c>
      <c r="C541" s="47">
        <v>0</v>
      </c>
      <c r="D541" s="47">
        <v>0</v>
      </c>
      <c r="E541" s="47">
        <v>0</v>
      </c>
      <c r="F541" s="82"/>
    </row>
    <row r="542" spans="1:6" ht="12.75">
      <c r="A542" s="55"/>
      <c r="B542" s="46" t="s">
        <v>395</v>
      </c>
      <c r="C542" s="47">
        <v>0</v>
      </c>
      <c r="D542" s="47">
        <v>0</v>
      </c>
      <c r="E542" s="47">
        <v>0</v>
      </c>
      <c r="F542" s="82"/>
    </row>
    <row r="543" spans="1:6" ht="12.75">
      <c r="A543" s="55"/>
      <c r="B543" s="46" t="s">
        <v>380</v>
      </c>
      <c r="C543" s="47">
        <v>0</v>
      </c>
      <c r="D543" s="47">
        <v>0</v>
      </c>
      <c r="E543" s="47">
        <v>0</v>
      </c>
      <c r="F543" s="82"/>
    </row>
    <row r="544" spans="1:6" ht="81.75" customHeight="1">
      <c r="A544" s="56"/>
      <c r="B544" s="46" t="s">
        <v>394</v>
      </c>
      <c r="C544" s="47">
        <v>8342.2</v>
      </c>
      <c r="D544" s="47">
        <v>8340.6</v>
      </c>
      <c r="E544" s="47">
        <v>8340.6</v>
      </c>
      <c r="F544" s="83"/>
    </row>
    <row r="545" spans="1:6" ht="12.75">
      <c r="A545" s="78" t="s">
        <v>391</v>
      </c>
      <c r="B545" s="46" t="s">
        <v>378</v>
      </c>
      <c r="C545" s="47">
        <f aca="true" t="shared" si="33" ref="C545:E549">C470+C525</f>
        <v>367865.8</v>
      </c>
      <c r="D545" s="47">
        <f t="shared" si="33"/>
        <v>367749.29999999993</v>
      </c>
      <c r="E545" s="47">
        <f t="shared" si="33"/>
        <v>367749.29999999993</v>
      </c>
      <c r="F545" s="81" t="s">
        <v>171</v>
      </c>
    </row>
    <row r="546" spans="1:6" ht="12.75">
      <c r="A546" s="79"/>
      <c r="B546" s="46" t="s">
        <v>379</v>
      </c>
      <c r="C546" s="47">
        <f t="shared" si="33"/>
        <v>0</v>
      </c>
      <c r="D546" s="47">
        <f t="shared" si="33"/>
        <v>0</v>
      </c>
      <c r="E546" s="47">
        <f t="shared" si="33"/>
        <v>0</v>
      </c>
      <c r="F546" s="82"/>
    </row>
    <row r="547" spans="1:6" ht="12.75">
      <c r="A547" s="79"/>
      <c r="B547" s="46" t="s">
        <v>395</v>
      </c>
      <c r="C547" s="47">
        <f t="shared" si="33"/>
        <v>296871.2</v>
      </c>
      <c r="D547" s="47">
        <f t="shared" si="33"/>
        <v>296871.2</v>
      </c>
      <c r="E547" s="47">
        <f t="shared" si="33"/>
        <v>296871.2</v>
      </c>
      <c r="F547" s="82"/>
    </row>
    <row r="548" spans="1:6" ht="12.75">
      <c r="A548" s="79"/>
      <c r="B548" s="46" t="s">
        <v>380</v>
      </c>
      <c r="C548" s="47">
        <f t="shared" si="33"/>
        <v>0</v>
      </c>
      <c r="D548" s="47">
        <f t="shared" si="33"/>
        <v>0</v>
      </c>
      <c r="E548" s="47">
        <f t="shared" si="33"/>
        <v>0</v>
      </c>
      <c r="F548" s="82"/>
    </row>
    <row r="549" spans="1:6" ht="26.25">
      <c r="A549" s="80"/>
      <c r="B549" s="46" t="s">
        <v>394</v>
      </c>
      <c r="C549" s="47">
        <f t="shared" si="33"/>
        <v>70994.6</v>
      </c>
      <c r="D549" s="47">
        <f t="shared" si="33"/>
        <v>70878.1</v>
      </c>
      <c r="E549" s="47">
        <f t="shared" si="33"/>
        <v>70878.1</v>
      </c>
      <c r="F549" s="83"/>
    </row>
    <row r="550" spans="1:6" ht="13.5">
      <c r="A550" s="61" t="s">
        <v>195</v>
      </c>
      <c r="B550" s="62"/>
      <c r="C550" s="62"/>
      <c r="D550" s="62"/>
      <c r="E550" s="62"/>
      <c r="F550" s="63"/>
    </row>
    <row r="551" spans="1:6" ht="12.75">
      <c r="A551" s="75" t="s">
        <v>198</v>
      </c>
      <c r="B551" s="43" t="s">
        <v>378</v>
      </c>
      <c r="C551" s="6">
        <f>C552+C553+C554+C555</f>
        <v>100</v>
      </c>
      <c r="D551" s="6">
        <f>D552+D553+D554+D555</f>
        <v>70.1</v>
      </c>
      <c r="E551" s="6">
        <f>E552+E553+E554+E555</f>
        <v>70.1</v>
      </c>
      <c r="F551" s="72" t="s">
        <v>200</v>
      </c>
    </row>
    <row r="552" spans="1:6" ht="12.75">
      <c r="A552" s="76"/>
      <c r="B552" s="1" t="s">
        <v>379</v>
      </c>
      <c r="C552" s="6">
        <v>0</v>
      </c>
      <c r="D552" s="6">
        <v>0</v>
      </c>
      <c r="E552" s="6">
        <v>0</v>
      </c>
      <c r="F552" s="73"/>
    </row>
    <row r="553" spans="1:6" ht="12.75">
      <c r="A553" s="76"/>
      <c r="B553" s="1" t="s">
        <v>395</v>
      </c>
      <c r="C553" s="6">
        <v>0</v>
      </c>
      <c r="D553" s="6">
        <v>0</v>
      </c>
      <c r="E553" s="6">
        <v>0</v>
      </c>
      <c r="F553" s="73"/>
    </row>
    <row r="554" spans="1:6" ht="12.75">
      <c r="A554" s="76"/>
      <c r="B554" s="1" t="s">
        <v>380</v>
      </c>
      <c r="C554" s="6">
        <v>0</v>
      </c>
      <c r="D554" s="6">
        <v>0</v>
      </c>
      <c r="E554" s="6">
        <v>0</v>
      </c>
      <c r="F554" s="73"/>
    </row>
    <row r="555" spans="1:6" ht="26.25">
      <c r="A555" s="77"/>
      <c r="B555" s="1" t="s">
        <v>394</v>
      </c>
      <c r="C555" s="6">
        <v>100</v>
      </c>
      <c r="D555" s="6">
        <v>70.1</v>
      </c>
      <c r="E555" s="6">
        <v>70.1</v>
      </c>
      <c r="F555" s="74"/>
    </row>
    <row r="556" spans="1:6" ht="12.75">
      <c r="A556" s="60" t="s">
        <v>391</v>
      </c>
      <c r="B556" s="43" t="s">
        <v>378</v>
      </c>
      <c r="C556" s="6">
        <f aca="true" t="shared" si="34" ref="C556:E558">C551</f>
        <v>100</v>
      </c>
      <c r="D556" s="6">
        <f t="shared" si="34"/>
        <v>70.1</v>
      </c>
      <c r="E556" s="6">
        <f t="shared" si="34"/>
        <v>70.1</v>
      </c>
      <c r="F556" s="72" t="s">
        <v>199</v>
      </c>
    </row>
    <row r="557" spans="1:6" ht="12.75">
      <c r="A557" s="84"/>
      <c r="B557" s="1" t="s">
        <v>379</v>
      </c>
      <c r="C557" s="6">
        <f t="shared" si="34"/>
        <v>0</v>
      </c>
      <c r="D557" s="6">
        <f t="shared" si="34"/>
        <v>0</v>
      </c>
      <c r="E557" s="6">
        <f t="shared" si="34"/>
        <v>0</v>
      </c>
      <c r="F557" s="73"/>
    </row>
    <row r="558" spans="1:6" ht="12.75">
      <c r="A558" s="84"/>
      <c r="B558" s="1" t="s">
        <v>395</v>
      </c>
      <c r="C558" s="6">
        <f t="shared" si="34"/>
        <v>0</v>
      </c>
      <c r="D558" s="6">
        <f t="shared" si="34"/>
        <v>0</v>
      </c>
      <c r="E558" s="6">
        <f t="shared" si="34"/>
        <v>0</v>
      </c>
      <c r="F558" s="73"/>
    </row>
    <row r="559" spans="1:6" ht="12.75">
      <c r="A559" s="84"/>
      <c r="B559" s="1" t="s">
        <v>380</v>
      </c>
      <c r="C559" s="6">
        <f aca="true" t="shared" si="35" ref="C559:E560">C554</f>
        <v>0</v>
      </c>
      <c r="D559" s="6">
        <f t="shared" si="35"/>
        <v>0</v>
      </c>
      <c r="E559" s="6">
        <f t="shared" si="35"/>
        <v>0</v>
      </c>
      <c r="F559" s="73"/>
    </row>
    <row r="560" spans="1:6" ht="26.25">
      <c r="A560" s="85"/>
      <c r="B560" s="1" t="s">
        <v>394</v>
      </c>
      <c r="C560" s="6">
        <f t="shared" si="35"/>
        <v>100</v>
      </c>
      <c r="D560" s="6">
        <f t="shared" si="35"/>
        <v>70.1</v>
      </c>
      <c r="E560" s="6">
        <f t="shared" si="35"/>
        <v>70.1</v>
      </c>
      <c r="F560" s="74"/>
    </row>
    <row r="561" spans="1:6" ht="13.5">
      <c r="A561" s="61" t="s">
        <v>112</v>
      </c>
      <c r="B561" s="62"/>
      <c r="C561" s="62"/>
      <c r="D561" s="62"/>
      <c r="E561" s="62"/>
      <c r="F561" s="63"/>
    </row>
    <row r="562" spans="1:6" ht="12.75">
      <c r="A562" s="75" t="s">
        <v>115</v>
      </c>
      <c r="B562" s="43" t="s">
        <v>378</v>
      </c>
      <c r="C562" s="6">
        <f>C563+C564+C565+C566</f>
        <v>0</v>
      </c>
      <c r="D562" s="6">
        <f>D563+D564+D565+D566</f>
        <v>0</v>
      </c>
      <c r="E562" s="6">
        <f>E563+E564+E565+E566</f>
        <v>0</v>
      </c>
      <c r="F562" s="72" t="s">
        <v>117</v>
      </c>
    </row>
    <row r="563" spans="1:6" ht="12.75">
      <c r="A563" s="76"/>
      <c r="B563" s="1" t="s">
        <v>379</v>
      </c>
      <c r="C563" s="6">
        <v>0</v>
      </c>
      <c r="D563" s="6">
        <v>0</v>
      </c>
      <c r="E563" s="6">
        <v>0</v>
      </c>
      <c r="F563" s="73"/>
    </row>
    <row r="564" spans="1:6" ht="12.75">
      <c r="A564" s="76"/>
      <c r="B564" s="1" t="s">
        <v>395</v>
      </c>
      <c r="C564" s="6">
        <v>0</v>
      </c>
      <c r="D564" s="6">
        <v>0</v>
      </c>
      <c r="E564" s="6">
        <v>0</v>
      </c>
      <c r="F564" s="73"/>
    </row>
    <row r="565" spans="1:6" ht="12.75">
      <c r="A565" s="76"/>
      <c r="B565" s="1" t="s">
        <v>380</v>
      </c>
      <c r="C565" s="6">
        <v>0</v>
      </c>
      <c r="D565" s="6">
        <v>0</v>
      </c>
      <c r="E565" s="6">
        <v>0</v>
      </c>
      <c r="F565" s="73"/>
    </row>
    <row r="566" spans="1:6" ht="26.25">
      <c r="A566" s="77"/>
      <c r="B566" s="1" t="s">
        <v>394</v>
      </c>
      <c r="C566" s="6">
        <v>0</v>
      </c>
      <c r="D566" s="6">
        <v>0</v>
      </c>
      <c r="E566" s="6">
        <v>0</v>
      </c>
      <c r="F566" s="74"/>
    </row>
    <row r="567" spans="1:6" ht="12.75" customHeight="1">
      <c r="A567" s="75" t="s">
        <v>116</v>
      </c>
      <c r="B567" s="43" t="s">
        <v>378</v>
      </c>
      <c r="C567" s="6">
        <f>C568+C569+C570+C571</f>
        <v>0</v>
      </c>
      <c r="D567" s="6">
        <f>D568+D569+D570+D571</f>
        <v>0</v>
      </c>
      <c r="E567" s="6">
        <f>E568+E569+E570+E571</f>
        <v>0</v>
      </c>
      <c r="F567" s="72" t="s">
        <v>117</v>
      </c>
    </row>
    <row r="568" spans="1:6" ht="12.75">
      <c r="A568" s="76"/>
      <c r="B568" s="1" t="s">
        <v>379</v>
      </c>
      <c r="C568" s="6">
        <v>0</v>
      </c>
      <c r="D568" s="6">
        <v>0</v>
      </c>
      <c r="E568" s="6">
        <v>0</v>
      </c>
      <c r="F568" s="73"/>
    </row>
    <row r="569" spans="1:6" ht="12.75">
      <c r="A569" s="76"/>
      <c r="B569" s="1" t="s">
        <v>395</v>
      </c>
      <c r="C569" s="6">
        <v>0</v>
      </c>
      <c r="D569" s="6">
        <v>0</v>
      </c>
      <c r="E569" s="6">
        <v>0</v>
      </c>
      <c r="F569" s="73"/>
    </row>
    <row r="570" spans="1:6" ht="12.75">
      <c r="A570" s="76"/>
      <c r="B570" s="1" t="s">
        <v>380</v>
      </c>
      <c r="C570" s="6">
        <v>0</v>
      </c>
      <c r="D570" s="6">
        <v>0</v>
      </c>
      <c r="E570" s="6">
        <v>0</v>
      </c>
      <c r="F570" s="73"/>
    </row>
    <row r="571" spans="1:6" ht="26.25">
      <c r="A571" s="77"/>
      <c r="B571" s="1" t="s">
        <v>394</v>
      </c>
      <c r="C571" s="6">
        <v>0</v>
      </c>
      <c r="D571" s="6">
        <v>0</v>
      </c>
      <c r="E571" s="6">
        <v>0</v>
      </c>
      <c r="F571" s="74"/>
    </row>
    <row r="572" spans="1:6" ht="12.75">
      <c r="A572" s="60" t="s">
        <v>391</v>
      </c>
      <c r="B572" s="43" t="s">
        <v>378</v>
      </c>
      <c r="C572" s="6">
        <f aca="true" t="shared" si="36" ref="C572:E576">C562</f>
        <v>0</v>
      </c>
      <c r="D572" s="6">
        <f t="shared" si="36"/>
        <v>0</v>
      </c>
      <c r="E572" s="6">
        <f t="shared" si="36"/>
        <v>0</v>
      </c>
      <c r="F572" s="72" t="s">
        <v>118</v>
      </c>
    </row>
    <row r="573" spans="1:6" ht="12.75">
      <c r="A573" s="84"/>
      <c r="B573" s="1" t="s">
        <v>379</v>
      </c>
      <c r="C573" s="6">
        <f t="shared" si="36"/>
        <v>0</v>
      </c>
      <c r="D573" s="6">
        <f t="shared" si="36"/>
        <v>0</v>
      </c>
      <c r="E573" s="6">
        <f t="shared" si="36"/>
        <v>0</v>
      </c>
      <c r="F573" s="73"/>
    </row>
    <row r="574" spans="1:6" ht="12.75">
      <c r="A574" s="84"/>
      <c r="B574" s="1" t="s">
        <v>395</v>
      </c>
      <c r="C574" s="6">
        <f t="shared" si="36"/>
        <v>0</v>
      </c>
      <c r="D574" s="6">
        <f t="shared" si="36"/>
        <v>0</v>
      </c>
      <c r="E574" s="6">
        <f t="shared" si="36"/>
        <v>0</v>
      </c>
      <c r="F574" s="73"/>
    </row>
    <row r="575" spans="1:6" ht="12.75">
      <c r="A575" s="84"/>
      <c r="B575" s="1" t="s">
        <v>380</v>
      </c>
      <c r="C575" s="6">
        <f t="shared" si="36"/>
        <v>0</v>
      </c>
      <c r="D575" s="6">
        <f t="shared" si="36"/>
        <v>0</v>
      </c>
      <c r="E575" s="6">
        <f t="shared" si="36"/>
        <v>0</v>
      </c>
      <c r="F575" s="73"/>
    </row>
    <row r="576" spans="1:6" ht="26.25">
      <c r="A576" s="85"/>
      <c r="B576" s="1" t="s">
        <v>394</v>
      </c>
      <c r="C576" s="6">
        <f t="shared" si="36"/>
        <v>0</v>
      </c>
      <c r="D576" s="6">
        <f t="shared" si="36"/>
        <v>0</v>
      </c>
      <c r="E576" s="6">
        <f t="shared" si="36"/>
        <v>0</v>
      </c>
      <c r="F576" s="74"/>
    </row>
    <row r="577" spans="1:6" ht="28.5" customHeight="1">
      <c r="A577" s="125" t="s">
        <v>120</v>
      </c>
      <c r="B577" s="126"/>
      <c r="C577" s="126"/>
      <c r="D577" s="126"/>
      <c r="E577" s="126"/>
      <c r="F577" s="127"/>
    </row>
    <row r="578" spans="1:6" ht="12.75">
      <c r="A578" s="75" t="s">
        <v>420</v>
      </c>
      <c r="B578" s="1" t="s">
        <v>378</v>
      </c>
      <c r="C578" s="50">
        <f>C579+C580+C581+C582</f>
        <v>602.58</v>
      </c>
      <c r="D578" s="50">
        <f>D579+D580+D581+D582</f>
        <v>549.6</v>
      </c>
      <c r="E578" s="50">
        <f>E579+E580+E581+E582</f>
        <v>549.6</v>
      </c>
      <c r="F578" s="119" t="s">
        <v>0</v>
      </c>
    </row>
    <row r="579" spans="1:6" ht="12.75">
      <c r="A579" s="76"/>
      <c r="B579" s="1" t="s">
        <v>379</v>
      </c>
      <c r="C579" s="50">
        <v>0</v>
      </c>
      <c r="D579" s="50">
        <v>0</v>
      </c>
      <c r="E579" s="50">
        <v>0</v>
      </c>
      <c r="F579" s="120"/>
    </row>
    <row r="580" spans="1:6" ht="12.75">
      <c r="A580" s="76"/>
      <c r="B580" s="1" t="s">
        <v>395</v>
      </c>
      <c r="C580" s="50">
        <v>549.6</v>
      </c>
      <c r="D580" s="50">
        <v>549.6</v>
      </c>
      <c r="E580" s="50">
        <v>549.6</v>
      </c>
      <c r="F580" s="120"/>
    </row>
    <row r="581" spans="1:6" ht="12.75">
      <c r="A581" s="76"/>
      <c r="B581" s="1" t="s">
        <v>380</v>
      </c>
      <c r="C581" s="50">
        <v>0</v>
      </c>
      <c r="D581" s="50">
        <v>0</v>
      </c>
      <c r="E581" s="50">
        <v>0</v>
      </c>
      <c r="F581" s="120"/>
    </row>
    <row r="582" spans="1:6" ht="134.25" customHeight="1">
      <c r="A582" s="77"/>
      <c r="B582" s="1" t="s">
        <v>394</v>
      </c>
      <c r="C582" s="50">
        <v>52.98</v>
      </c>
      <c r="D582" s="50">
        <v>0</v>
      </c>
      <c r="E582" s="50">
        <v>0</v>
      </c>
      <c r="F582" s="121"/>
    </row>
    <row r="583" spans="1:6" ht="12.75">
      <c r="A583" s="75" t="s">
        <v>421</v>
      </c>
      <c r="B583" s="1" t="s">
        <v>378</v>
      </c>
      <c r="C583" s="50">
        <f>C584+C585+C586+C587</f>
        <v>47.8</v>
      </c>
      <c r="D583" s="50">
        <f>D584+D585+D586+D587</f>
        <v>0</v>
      </c>
      <c r="E583" s="50">
        <f>E584+E585+E586+E587</f>
        <v>0</v>
      </c>
      <c r="F583" s="119" t="s">
        <v>457</v>
      </c>
    </row>
    <row r="584" spans="1:6" ht="12.75">
      <c r="A584" s="76"/>
      <c r="B584" s="1" t="s">
        <v>379</v>
      </c>
      <c r="C584" s="50">
        <v>0</v>
      </c>
      <c r="D584" s="50">
        <v>0</v>
      </c>
      <c r="E584" s="50">
        <v>0</v>
      </c>
      <c r="F584" s="120"/>
    </row>
    <row r="585" spans="1:6" ht="12.75">
      <c r="A585" s="76"/>
      <c r="B585" s="1" t="s">
        <v>395</v>
      </c>
      <c r="C585" s="50">
        <v>0</v>
      </c>
      <c r="D585" s="50">
        <v>0</v>
      </c>
      <c r="E585" s="50">
        <v>0</v>
      </c>
      <c r="F585" s="120"/>
    </row>
    <row r="586" spans="1:6" ht="12.75">
      <c r="A586" s="76"/>
      <c r="B586" s="1" t="s">
        <v>380</v>
      </c>
      <c r="C586" s="50">
        <v>0</v>
      </c>
      <c r="D586" s="50">
        <v>0</v>
      </c>
      <c r="E586" s="50">
        <v>0</v>
      </c>
      <c r="F586" s="120"/>
    </row>
    <row r="587" spans="1:6" ht="26.25">
      <c r="A587" s="77"/>
      <c r="B587" s="1" t="s">
        <v>394</v>
      </c>
      <c r="C587" s="50">
        <v>47.8</v>
      </c>
      <c r="D587" s="50">
        <v>0</v>
      </c>
      <c r="E587" s="50">
        <v>0</v>
      </c>
      <c r="F587" s="121"/>
    </row>
    <row r="588" spans="1:6" ht="12.75">
      <c r="A588" s="75" t="s">
        <v>452</v>
      </c>
      <c r="B588" s="1" t="s">
        <v>378</v>
      </c>
      <c r="C588" s="50">
        <f>C589+C590+C591+C592</f>
        <v>138.23</v>
      </c>
      <c r="D588" s="50">
        <f>D589+D590+D591+D592</f>
        <v>98.2</v>
      </c>
      <c r="E588" s="50">
        <f>E589+E590+E591+E592</f>
        <v>98.2</v>
      </c>
      <c r="F588" s="119" t="s">
        <v>456</v>
      </c>
    </row>
    <row r="589" spans="1:6" ht="12.75">
      <c r="A589" s="76"/>
      <c r="B589" s="1" t="s">
        <v>379</v>
      </c>
      <c r="C589" s="50">
        <v>0</v>
      </c>
      <c r="D589" s="50">
        <v>0</v>
      </c>
      <c r="E589" s="50">
        <v>0</v>
      </c>
      <c r="F589" s="120"/>
    </row>
    <row r="590" spans="1:6" ht="12.75">
      <c r="A590" s="76"/>
      <c r="B590" s="1" t="s">
        <v>395</v>
      </c>
      <c r="C590" s="50">
        <v>0</v>
      </c>
      <c r="D590" s="50">
        <v>0</v>
      </c>
      <c r="E590" s="50">
        <v>0</v>
      </c>
      <c r="F590" s="120"/>
    </row>
    <row r="591" spans="1:6" ht="12.75">
      <c r="A591" s="76"/>
      <c r="B591" s="1" t="s">
        <v>380</v>
      </c>
      <c r="C591" s="50">
        <v>0</v>
      </c>
      <c r="D591" s="50">
        <v>0</v>
      </c>
      <c r="E591" s="50">
        <v>0</v>
      </c>
      <c r="F591" s="120"/>
    </row>
    <row r="592" spans="1:6" ht="41.25" customHeight="1">
      <c r="A592" s="77"/>
      <c r="B592" s="1" t="s">
        <v>394</v>
      </c>
      <c r="C592" s="50">
        <v>138.23</v>
      </c>
      <c r="D592" s="50">
        <v>98.2</v>
      </c>
      <c r="E592" s="50">
        <v>98.2</v>
      </c>
      <c r="F592" s="121"/>
    </row>
    <row r="593" spans="1:6" ht="12.75">
      <c r="A593" s="75" t="s">
        <v>453</v>
      </c>
      <c r="B593" s="1" t="s">
        <v>378</v>
      </c>
      <c r="C593" s="50">
        <f>C594+C595+C596+C597</f>
        <v>7626.9</v>
      </c>
      <c r="D593" s="50">
        <f>D594+D595+D596+D597</f>
        <v>7626.9</v>
      </c>
      <c r="E593" s="50">
        <f>E594+E595+E596+E597</f>
        <v>7626.9</v>
      </c>
      <c r="F593" s="119" t="s">
        <v>455</v>
      </c>
    </row>
    <row r="594" spans="1:6" ht="12.75">
      <c r="A594" s="76"/>
      <c r="B594" s="1" t="s">
        <v>379</v>
      </c>
      <c r="C594" s="50">
        <v>0</v>
      </c>
      <c r="D594" s="50">
        <v>0</v>
      </c>
      <c r="E594" s="50">
        <v>0</v>
      </c>
      <c r="F594" s="120"/>
    </row>
    <row r="595" spans="1:6" ht="12.75">
      <c r="A595" s="76"/>
      <c r="B595" s="1" t="s">
        <v>395</v>
      </c>
      <c r="C595" s="50">
        <v>7000</v>
      </c>
      <c r="D595" s="50">
        <v>7000</v>
      </c>
      <c r="E595" s="50">
        <v>7000</v>
      </c>
      <c r="F595" s="120"/>
    </row>
    <row r="596" spans="1:6" ht="12.75">
      <c r="A596" s="76"/>
      <c r="B596" s="1" t="s">
        <v>380</v>
      </c>
      <c r="C596" s="50">
        <v>0</v>
      </c>
      <c r="D596" s="50">
        <v>0</v>
      </c>
      <c r="E596" s="50">
        <v>0</v>
      </c>
      <c r="F596" s="120"/>
    </row>
    <row r="597" spans="1:6" ht="26.25">
      <c r="A597" s="77"/>
      <c r="B597" s="1" t="s">
        <v>394</v>
      </c>
      <c r="C597" s="50">
        <v>626.9</v>
      </c>
      <c r="D597" s="50">
        <v>626.9</v>
      </c>
      <c r="E597" s="50">
        <v>626.9</v>
      </c>
      <c r="F597" s="121"/>
    </row>
    <row r="598" spans="1:6" ht="12.75">
      <c r="A598" s="60" t="s">
        <v>391</v>
      </c>
      <c r="B598" s="1" t="s">
        <v>378</v>
      </c>
      <c r="C598" s="50">
        <f aca="true" t="shared" si="37" ref="C598:E600">C578+C583+C588+C593</f>
        <v>8415.51</v>
      </c>
      <c r="D598" s="50">
        <f t="shared" si="37"/>
        <v>8274.699999999999</v>
      </c>
      <c r="E598" s="50">
        <f t="shared" si="37"/>
        <v>8274.699999999999</v>
      </c>
      <c r="F598" s="122" t="s">
        <v>454</v>
      </c>
    </row>
    <row r="599" spans="1:6" ht="12.75">
      <c r="A599" s="84"/>
      <c r="B599" s="1" t="s">
        <v>379</v>
      </c>
      <c r="C599" s="50">
        <f t="shared" si="37"/>
        <v>0</v>
      </c>
      <c r="D599" s="50">
        <f t="shared" si="37"/>
        <v>0</v>
      </c>
      <c r="E599" s="50">
        <f t="shared" si="37"/>
        <v>0</v>
      </c>
      <c r="F599" s="123"/>
    </row>
    <row r="600" spans="1:6" ht="12.75">
      <c r="A600" s="84"/>
      <c r="B600" s="1" t="s">
        <v>395</v>
      </c>
      <c r="C600" s="50">
        <f t="shared" si="37"/>
        <v>7549.6</v>
      </c>
      <c r="D600" s="50">
        <f t="shared" si="37"/>
        <v>7549.6</v>
      </c>
      <c r="E600" s="50">
        <f t="shared" si="37"/>
        <v>7549.6</v>
      </c>
      <c r="F600" s="123"/>
    </row>
    <row r="601" spans="1:6" ht="12.75">
      <c r="A601" s="84"/>
      <c r="B601" s="1" t="s">
        <v>380</v>
      </c>
      <c r="C601" s="50">
        <f aca="true" t="shared" si="38" ref="C601:E602">C581+C586+C591+C596</f>
        <v>0</v>
      </c>
      <c r="D601" s="50">
        <f t="shared" si="38"/>
        <v>0</v>
      </c>
      <c r="E601" s="50">
        <f t="shared" si="38"/>
        <v>0</v>
      </c>
      <c r="F601" s="123"/>
    </row>
    <row r="602" spans="1:6" ht="26.25">
      <c r="A602" s="85"/>
      <c r="B602" s="1" t="s">
        <v>394</v>
      </c>
      <c r="C602" s="50">
        <f t="shared" si="38"/>
        <v>865.91</v>
      </c>
      <c r="D602" s="50">
        <f t="shared" si="38"/>
        <v>725.1</v>
      </c>
      <c r="E602" s="50">
        <f t="shared" si="38"/>
        <v>725.1</v>
      </c>
      <c r="F602" s="124"/>
    </row>
    <row r="603" spans="1:6" ht="12.75">
      <c r="A603" s="70"/>
      <c r="B603" s="70"/>
      <c r="C603" s="71"/>
      <c r="D603" s="71"/>
      <c r="E603" s="71"/>
      <c r="F603" s="70"/>
    </row>
    <row r="604" spans="1:6" ht="12.75">
      <c r="A604" s="70"/>
      <c r="B604" s="70"/>
      <c r="C604" s="71"/>
      <c r="D604" s="71"/>
      <c r="E604" s="71"/>
      <c r="F604" s="70"/>
    </row>
    <row r="605" spans="1:6" ht="12.75">
      <c r="A605" s="70"/>
      <c r="B605" s="70"/>
      <c r="C605" s="71"/>
      <c r="D605" s="71"/>
      <c r="E605" s="71"/>
      <c r="F605" s="70"/>
    </row>
    <row r="606" spans="1:6" ht="12.75">
      <c r="A606" s="70"/>
      <c r="B606" s="70"/>
      <c r="C606" s="71"/>
      <c r="D606" s="71"/>
      <c r="E606" s="71"/>
      <c r="F606" s="70"/>
    </row>
    <row r="607" spans="1:6" ht="12.75">
      <c r="A607" s="70"/>
      <c r="B607" s="70"/>
      <c r="C607" s="71"/>
      <c r="D607" s="71"/>
      <c r="E607" s="71"/>
      <c r="F607" s="70"/>
    </row>
    <row r="608" spans="1:6" ht="12.75">
      <c r="A608" s="70"/>
      <c r="B608" s="70"/>
      <c r="C608" s="71"/>
      <c r="D608" s="71"/>
      <c r="E608" s="71"/>
      <c r="F608" s="70"/>
    </row>
    <row r="609" spans="1:6" ht="12.75">
      <c r="A609" s="70"/>
      <c r="B609" s="70"/>
      <c r="C609" s="71"/>
      <c r="D609" s="71"/>
      <c r="E609" s="71"/>
      <c r="F609" s="70"/>
    </row>
    <row r="610" spans="1:6" ht="12.75">
      <c r="A610" s="70"/>
      <c r="B610" s="70"/>
      <c r="C610" s="71"/>
      <c r="D610" s="71"/>
      <c r="E610" s="71"/>
      <c r="F610" s="70"/>
    </row>
    <row r="611" spans="1:6" ht="12.75">
      <c r="A611" s="70"/>
      <c r="B611" s="70"/>
      <c r="C611" s="71"/>
      <c r="D611" s="71"/>
      <c r="E611" s="71"/>
      <c r="F611" s="70"/>
    </row>
    <row r="612" spans="1:6" ht="12.75">
      <c r="A612" s="70"/>
      <c r="B612" s="70"/>
      <c r="C612" s="71"/>
      <c r="D612" s="71"/>
      <c r="E612" s="71"/>
      <c r="F612" s="70"/>
    </row>
    <row r="613" spans="1:6" ht="12.75">
      <c r="A613" s="70"/>
      <c r="B613" s="70"/>
      <c r="C613" s="71"/>
      <c r="D613" s="71"/>
      <c r="E613" s="71"/>
      <c r="F613" s="70"/>
    </row>
    <row r="614" spans="1:6" ht="12.75">
      <c r="A614" s="70"/>
      <c r="B614" s="70"/>
      <c r="C614" s="71"/>
      <c r="D614" s="71"/>
      <c r="E614" s="71"/>
      <c r="F614" s="70"/>
    </row>
    <row r="615" spans="1:6" ht="12.75">
      <c r="A615" s="70"/>
      <c r="B615" s="70"/>
      <c r="C615" s="71"/>
      <c r="D615" s="71"/>
      <c r="E615" s="71"/>
      <c r="F615" s="70"/>
    </row>
    <row r="616" spans="1:6" ht="12.75">
      <c r="A616" s="70"/>
      <c r="B616" s="70"/>
      <c r="C616" s="71"/>
      <c r="D616" s="71"/>
      <c r="E616" s="71"/>
      <c r="F616" s="70"/>
    </row>
    <row r="617" spans="1:6" ht="12.75">
      <c r="A617" s="70"/>
      <c r="B617" s="70"/>
      <c r="C617" s="71"/>
      <c r="D617" s="71"/>
      <c r="E617" s="71"/>
      <c r="F617" s="70"/>
    </row>
    <row r="618" spans="1:6" ht="12.75">
      <c r="A618" s="70"/>
      <c r="B618" s="70"/>
      <c r="C618" s="71"/>
      <c r="D618" s="71"/>
      <c r="E618" s="71"/>
      <c r="F618" s="70"/>
    </row>
    <row r="619" spans="1:6" ht="12.75">
      <c r="A619" s="70"/>
      <c r="B619" s="70"/>
      <c r="C619" s="71"/>
      <c r="D619" s="71"/>
      <c r="E619" s="71"/>
      <c r="F619" s="70"/>
    </row>
    <row r="620" spans="1:6" ht="12.75">
      <c r="A620" s="70"/>
      <c r="B620" s="70"/>
      <c r="C620" s="71"/>
      <c r="D620" s="71"/>
      <c r="E620" s="71"/>
      <c r="F620" s="70"/>
    </row>
    <row r="621" spans="1:6" ht="12.75">
      <c r="A621" s="70"/>
      <c r="B621" s="70"/>
      <c r="C621" s="71"/>
      <c r="D621" s="71"/>
      <c r="E621" s="71"/>
      <c r="F621" s="70"/>
    </row>
    <row r="622" spans="1:6" ht="12.75">
      <c r="A622" s="70"/>
      <c r="B622" s="70"/>
      <c r="C622" s="71"/>
      <c r="D622" s="71"/>
      <c r="E622" s="71"/>
      <c r="F622" s="70"/>
    </row>
    <row r="623" spans="1:6" ht="12.75">
      <c r="A623" s="70"/>
      <c r="B623" s="70"/>
      <c r="C623" s="71"/>
      <c r="D623" s="71"/>
      <c r="E623" s="71"/>
      <c r="F623" s="70"/>
    </row>
    <row r="624" spans="1:6" ht="12.75">
      <c r="A624" s="70"/>
      <c r="B624" s="70"/>
      <c r="C624" s="71"/>
      <c r="D624" s="71"/>
      <c r="E624" s="71"/>
      <c r="F624" s="70"/>
    </row>
    <row r="625" spans="1:6" ht="12.75">
      <c r="A625" s="70"/>
      <c r="B625" s="70"/>
      <c r="C625" s="71"/>
      <c r="D625" s="71"/>
      <c r="E625" s="71"/>
      <c r="F625" s="70"/>
    </row>
    <row r="626" spans="1:6" ht="12.75">
      <c r="A626" s="70"/>
      <c r="B626" s="70"/>
      <c r="C626" s="71"/>
      <c r="D626" s="71"/>
      <c r="E626" s="71"/>
      <c r="F626" s="70"/>
    </row>
    <row r="627" spans="1:6" ht="12.75">
      <c r="A627" s="70"/>
      <c r="B627" s="70"/>
      <c r="C627" s="71"/>
      <c r="D627" s="71"/>
      <c r="E627" s="71"/>
      <c r="F627" s="70"/>
    </row>
    <row r="628" spans="1:6" ht="12.75">
      <c r="A628" s="70"/>
      <c r="B628" s="70"/>
      <c r="C628" s="71"/>
      <c r="D628" s="71"/>
      <c r="E628" s="71"/>
      <c r="F628" s="70"/>
    </row>
    <row r="629" spans="1:6" ht="12.75">
      <c r="A629" s="70"/>
      <c r="B629" s="70"/>
      <c r="C629" s="71"/>
      <c r="D629" s="71"/>
      <c r="E629" s="71"/>
      <c r="F629" s="70"/>
    </row>
    <row r="630" spans="1:6" ht="12.75">
      <c r="A630" s="70"/>
      <c r="B630" s="70"/>
      <c r="C630" s="71"/>
      <c r="D630" s="71"/>
      <c r="E630" s="71"/>
      <c r="F630" s="70"/>
    </row>
    <row r="631" spans="1:6" ht="12.75">
      <c r="A631" s="70"/>
      <c r="B631" s="70"/>
      <c r="C631" s="71"/>
      <c r="D631" s="71"/>
      <c r="E631" s="71"/>
      <c r="F631" s="70"/>
    </row>
    <row r="632" spans="1:6" ht="12.75">
      <c r="A632" s="70"/>
      <c r="B632" s="70"/>
      <c r="C632" s="71"/>
      <c r="D632" s="71"/>
      <c r="E632" s="71"/>
      <c r="F632" s="70"/>
    </row>
    <row r="633" spans="1:6" ht="12.75">
      <c r="A633" s="70"/>
      <c r="B633" s="70"/>
      <c r="C633" s="71"/>
      <c r="D633" s="71"/>
      <c r="E633" s="71"/>
      <c r="F633" s="70"/>
    </row>
    <row r="634" spans="1:6" ht="12.75">
      <c r="A634" s="70"/>
      <c r="B634" s="70"/>
      <c r="C634" s="71"/>
      <c r="D634" s="71"/>
      <c r="E634" s="71"/>
      <c r="F634" s="70"/>
    </row>
    <row r="635" spans="1:6" ht="12.75">
      <c r="A635" s="70"/>
      <c r="B635" s="70"/>
      <c r="C635" s="71"/>
      <c r="D635" s="71"/>
      <c r="E635" s="71"/>
      <c r="F635" s="70"/>
    </row>
    <row r="636" spans="1:6" ht="12.75">
      <c r="A636" s="70"/>
      <c r="B636" s="70"/>
      <c r="C636" s="71"/>
      <c r="D636" s="71"/>
      <c r="E636" s="71"/>
      <c r="F636" s="70"/>
    </row>
    <row r="637" spans="1:6" ht="12.75">
      <c r="A637" s="70"/>
      <c r="B637" s="70"/>
      <c r="C637" s="71"/>
      <c r="D637" s="71"/>
      <c r="E637" s="71"/>
      <c r="F637" s="70"/>
    </row>
    <row r="638" spans="1:6" ht="12.75">
      <c r="A638" s="70"/>
      <c r="B638" s="70"/>
      <c r="C638" s="71"/>
      <c r="D638" s="71"/>
      <c r="E638" s="71"/>
      <c r="F638" s="70"/>
    </row>
    <row r="639" spans="1:6" ht="12.75">
      <c r="A639" s="70"/>
      <c r="B639" s="70"/>
      <c r="C639" s="71"/>
      <c r="D639" s="71"/>
      <c r="E639" s="71"/>
      <c r="F639" s="70"/>
    </row>
    <row r="640" spans="1:6" ht="12.75">
      <c r="A640" s="70"/>
      <c r="B640" s="70"/>
      <c r="C640" s="71"/>
      <c r="D640" s="71"/>
      <c r="E640" s="71"/>
      <c r="F640" s="70"/>
    </row>
    <row r="641" spans="1:6" ht="12.75">
      <c r="A641" s="70"/>
      <c r="B641" s="70"/>
      <c r="C641" s="71"/>
      <c r="D641" s="71"/>
      <c r="E641" s="71"/>
      <c r="F641" s="70"/>
    </row>
    <row r="642" spans="1:6" ht="12.75">
      <c r="A642" s="70"/>
      <c r="B642" s="70"/>
      <c r="C642" s="71"/>
      <c r="D642" s="71"/>
      <c r="E642" s="71"/>
      <c r="F642" s="70"/>
    </row>
    <row r="643" spans="1:6" ht="12.75">
      <c r="A643" s="70"/>
      <c r="B643" s="70"/>
      <c r="C643" s="71"/>
      <c r="D643" s="71"/>
      <c r="E643" s="71"/>
      <c r="F643" s="70"/>
    </row>
    <row r="644" spans="1:6" ht="12.75">
      <c r="A644" s="70"/>
      <c r="B644" s="70"/>
      <c r="C644" s="71"/>
      <c r="D644" s="71"/>
      <c r="E644" s="71"/>
      <c r="F644" s="70"/>
    </row>
    <row r="645" spans="1:6" ht="12.75">
      <c r="A645" s="70"/>
      <c r="B645" s="70"/>
      <c r="C645" s="71"/>
      <c r="D645" s="71"/>
      <c r="E645" s="71"/>
      <c r="F645" s="70"/>
    </row>
    <row r="646" spans="1:6" ht="12.75">
      <c r="A646" s="70"/>
      <c r="B646" s="70"/>
      <c r="C646" s="71"/>
      <c r="D646" s="71"/>
      <c r="E646" s="71"/>
      <c r="F646" s="70"/>
    </row>
    <row r="647" spans="1:6" ht="12.75">
      <c r="A647" s="70"/>
      <c r="B647" s="70"/>
      <c r="C647" s="71"/>
      <c r="D647" s="71"/>
      <c r="E647" s="71"/>
      <c r="F647" s="70"/>
    </row>
    <row r="648" spans="1:6" ht="12.75">
      <c r="A648" s="70"/>
      <c r="B648" s="70"/>
      <c r="C648" s="71"/>
      <c r="D648" s="71"/>
      <c r="E648" s="71"/>
      <c r="F648" s="70"/>
    </row>
    <row r="649" spans="1:6" ht="12.75">
      <c r="A649" s="70"/>
      <c r="B649" s="70"/>
      <c r="C649" s="71"/>
      <c r="D649" s="71"/>
      <c r="E649" s="71"/>
      <c r="F649" s="70"/>
    </row>
    <row r="650" spans="1:6" ht="12.75">
      <c r="A650" s="70"/>
      <c r="B650" s="70"/>
      <c r="C650" s="71"/>
      <c r="D650" s="71"/>
      <c r="E650" s="71"/>
      <c r="F650" s="70"/>
    </row>
    <row r="651" spans="1:6" ht="12.75">
      <c r="A651" s="70"/>
      <c r="B651" s="70"/>
      <c r="C651" s="71"/>
      <c r="D651" s="71"/>
      <c r="E651" s="71"/>
      <c r="F651" s="70"/>
    </row>
    <row r="652" spans="1:6" ht="12.75">
      <c r="A652" s="70"/>
      <c r="B652" s="70"/>
      <c r="C652" s="71"/>
      <c r="D652" s="71"/>
      <c r="E652" s="71"/>
      <c r="F652" s="70"/>
    </row>
    <row r="653" spans="1:6" ht="12.75">
      <c r="A653" s="70"/>
      <c r="B653" s="70"/>
      <c r="C653" s="71"/>
      <c r="D653" s="71"/>
      <c r="E653" s="71"/>
      <c r="F653" s="70"/>
    </row>
    <row r="654" spans="1:6" ht="12.75">
      <c r="A654" s="70"/>
      <c r="B654" s="70"/>
      <c r="C654" s="71"/>
      <c r="D654" s="71"/>
      <c r="E654" s="71"/>
      <c r="F654" s="70"/>
    </row>
    <row r="655" spans="1:6" ht="12.75">
      <c r="A655" s="70"/>
      <c r="B655" s="70"/>
      <c r="C655" s="71"/>
      <c r="D655" s="71"/>
      <c r="E655" s="71"/>
      <c r="F655" s="70"/>
    </row>
    <row r="656" spans="1:6" ht="12.75">
      <c r="A656" s="70"/>
      <c r="B656" s="70"/>
      <c r="C656" s="71"/>
      <c r="D656" s="71"/>
      <c r="E656" s="71"/>
      <c r="F656" s="70"/>
    </row>
    <row r="657" spans="1:6" ht="12.75">
      <c r="A657" s="70"/>
      <c r="B657" s="70"/>
      <c r="C657" s="71"/>
      <c r="D657" s="71"/>
      <c r="E657" s="71"/>
      <c r="F657" s="70"/>
    </row>
    <row r="658" spans="1:6" ht="12.75">
      <c r="A658" s="70"/>
      <c r="B658" s="70"/>
      <c r="C658" s="71"/>
      <c r="D658" s="71"/>
      <c r="E658" s="71"/>
      <c r="F658" s="70"/>
    </row>
    <row r="659" spans="1:6" ht="12.75">
      <c r="A659" s="70"/>
      <c r="B659" s="70"/>
      <c r="C659" s="71"/>
      <c r="D659" s="71"/>
      <c r="E659" s="71"/>
      <c r="F659" s="70"/>
    </row>
    <row r="660" spans="1:6" ht="12.75">
      <c r="A660" s="70"/>
      <c r="B660" s="70"/>
      <c r="C660" s="71"/>
      <c r="D660" s="71"/>
      <c r="E660" s="71"/>
      <c r="F660" s="70"/>
    </row>
    <row r="661" spans="1:6" ht="12.75">
      <c r="A661" s="70"/>
      <c r="B661" s="70"/>
      <c r="C661" s="71"/>
      <c r="D661" s="71"/>
      <c r="E661" s="71"/>
      <c r="F661" s="70"/>
    </row>
    <row r="662" spans="1:6" ht="12.75">
      <c r="A662" s="70"/>
      <c r="B662" s="70"/>
      <c r="C662" s="71"/>
      <c r="D662" s="71"/>
      <c r="E662" s="71"/>
      <c r="F662" s="70"/>
    </row>
    <row r="663" spans="1:6" ht="12.75">
      <c r="A663" s="70"/>
      <c r="B663" s="70"/>
      <c r="C663" s="71"/>
      <c r="D663" s="71"/>
      <c r="E663" s="71"/>
      <c r="F663" s="70"/>
    </row>
    <row r="664" spans="1:6" ht="12.75">
      <c r="A664" s="70"/>
      <c r="B664" s="70"/>
      <c r="C664" s="71"/>
      <c r="D664" s="71"/>
      <c r="E664" s="71"/>
      <c r="F664" s="70"/>
    </row>
    <row r="665" spans="1:6" ht="12.75">
      <c r="A665" s="70"/>
      <c r="B665" s="70"/>
      <c r="C665" s="71"/>
      <c r="D665" s="71"/>
      <c r="E665" s="71"/>
      <c r="F665" s="70"/>
    </row>
    <row r="666" spans="1:6" ht="12.75">
      <c r="A666" s="70"/>
      <c r="B666" s="70"/>
      <c r="C666" s="71"/>
      <c r="D666" s="71"/>
      <c r="E666" s="71"/>
      <c r="F666" s="70"/>
    </row>
    <row r="667" spans="1:6" ht="12.75">
      <c r="A667" s="70"/>
      <c r="B667" s="70"/>
      <c r="C667" s="71"/>
      <c r="D667" s="71"/>
      <c r="E667" s="71"/>
      <c r="F667" s="70"/>
    </row>
    <row r="668" spans="1:6" ht="12.75">
      <c r="A668" s="70"/>
      <c r="B668" s="70"/>
      <c r="C668" s="71"/>
      <c r="D668" s="71"/>
      <c r="E668" s="71"/>
      <c r="F668" s="70"/>
    </row>
    <row r="669" spans="1:6" ht="12.75">
      <c r="A669" s="70"/>
      <c r="B669" s="70"/>
      <c r="C669" s="71"/>
      <c r="D669" s="71"/>
      <c r="E669" s="71"/>
      <c r="F669" s="70"/>
    </row>
    <row r="670" spans="1:6" ht="12.75">
      <c r="A670" s="70"/>
      <c r="B670" s="70"/>
      <c r="C670" s="71"/>
      <c r="D670" s="71"/>
      <c r="E670" s="71"/>
      <c r="F670" s="70"/>
    </row>
    <row r="671" spans="1:6" ht="12.75">
      <c r="A671" s="70"/>
      <c r="B671" s="70"/>
      <c r="C671" s="71"/>
      <c r="D671" s="71"/>
      <c r="E671" s="71"/>
      <c r="F671" s="70"/>
    </row>
    <row r="672" spans="1:6" ht="12.75">
      <c r="A672" s="70"/>
      <c r="B672" s="70"/>
      <c r="C672" s="71"/>
      <c r="D672" s="71"/>
      <c r="E672" s="71"/>
      <c r="F672" s="70"/>
    </row>
    <row r="673" spans="1:6" ht="12.75">
      <c r="A673" s="70"/>
      <c r="B673" s="70"/>
      <c r="C673" s="71"/>
      <c r="D673" s="71"/>
      <c r="E673" s="71"/>
      <c r="F673" s="70"/>
    </row>
    <row r="674" spans="1:6" ht="12.75">
      <c r="A674" s="70"/>
      <c r="B674" s="70"/>
      <c r="C674" s="71"/>
      <c r="D674" s="71"/>
      <c r="E674" s="71"/>
      <c r="F674" s="70"/>
    </row>
    <row r="675" spans="1:6" ht="12.75">
      <c r="A675" s="70"/>
      <c r="B675" s="70"/>
      <c r="C675" s="71"/>
      <c r="D675" s="71"/>
      <c r="E675" s="71"/>
      <c r="F675" s="70"/>
    </row>
    <row r="676" spans="1:6" ht="12.75">
      <c r="A676" s="70"/>
      <c r="B676" s="70"/>
      <c r="C676" s="71"/>
      <c r="D676" s="71"/>
      <c r="E676" s="71"/>
      <c r="F676" s="70"/>
    </row>
    <row r="677" spans="1:6" ht="12.75">
      <c r="A677" s="70"/>
      <c r="B677" s="70"/>
      <c r="C677" s="71"/>
      <c r="D677" s="71"/>
      <c r="E677" s="71"/>
      <c r="F677" s="70"/>
    </row>
    <row r="678" spans="1:6" ht="12.75">
      <c r="A678" s="70"/>
      <c r="B678" s="70"/>
      <c r="C678" s="71"/>
      <c r="D678" s="71"/>
      <c r="E678" s="71"/>
      <c r="F678" s="70"/>
    </row>
    <row r="679" spans="1:6" ht="12.75">
      <c r="A679" s="70"/>
      <c r="B679" s="70"/>
      <c r="C679" s="71"/>
      <c r="D679" s="71"/>
      <c r="E679" s="71"/>
      <c r="F679" s="70"/>
    </row>
    <row r="680" spans="1:6" ht="12.75">
      <c r="A680" s="70"/>
      <c r="B680" s="70"/>
      <c r="C680" s="71"/>
      <c r="D680" s="71"/>
      <c r="E680" s="71"/>
      <c r="F680" s="70"/>
    </row>
    <row r="681" spans="1:6" ht="12.75">
      <c r="A681" s="70"/>
      <c r="B681" s="70"/>
      <c r="C681" s="71"/>
      <c r="D681" s="71"/>
      <c r="E681" s="71"/>
      <c r="F681" s="70"/>
    </row>
    <row r="682" spans="1:6" ht="12.75">
      <c r="A682" s="70"/>
      <c r="B682" s="70"/>
      <c r="C682" s="71"/>
      <c r="D682" s="71"/>
      <c r="E682" s="71"/>
      <c r="F682" s="70"/>
    </row>
    <row r="683" spans="1:6" ht="12.75">
      <c r="A683" s="70"/>
      <c r="B683" s="70"/>
      <c r="C683" s="71"/>
      <c r="D683" s="71"/>
      <c r="E683" s="71"/>
      <c r="F683" s="70"/>
    </row>
  </sheetData>
  <sheetProtection/>
  <mergeCells count="241">
    <mergeCell ref="F598:F602"/>
    <mergeCell ref="A598:A602"/>
    <mergeCell ref="A578:A582"/>
    <mergeCell ref="A577:F577"/>
    <mergeCell ref="A593:A597"/>
    <mergeCell ref="F593:F597"/>
    <mergeCell ref="F578:F582"/>
    <mergeCell ref="A583:A587"/>
    <mergeCell ref="F583:F587"/>
    <mergeCell ref="A588:A592"/>
    <mergeCell ref="F588:F592"/>
    <mergeCell ref="A556:A560"/>
    <mergeCell ref="F556:F560"/>
    <mergeCell ref="A550:F550"/>
    <mergeCell ref="A551:A555"/>
    <mergeCell ref="F551:F555"/>
    <mergeCell ref="A561:F561"/>
    <mergeCell ref="A562:A566"/>
    <mergeCell ref="F562:F566"/>
    <mergeCell ref="A572:A576"/>
    <mergeCell ref="F357:F361"/>
    <mergeCell ref="F367:F371"/>
    <mergeCell ref="A408:A412"/>
    <mergeCell ref="F408:F412"/>
    <mergeCell ref="A398:A402"/>
    <mergeCell ref="F398:F402"/>
    <mergeCell ref="A403:A407"/>
    <mergeCell ref="F403:F407"/>
    <mergeCell ref="F300:F304"/>
    <mergeCell ref="F305:F309"/>
    <mergeCell ref="A305:A309"/>
    <mergeCell ref="A310:A314"/>
    <mergeCell ref="F310:F314"/>
    <mergeCell ref="F265:F269"/>
    <mergeCell ref="F372:F376"/>
    <mergeCell ref="F377:F381"/>
    <mergeCell ref="F382:F386"/>
    <mergeCell ref="F270:F274"/>
    <mergeCell ref="F275:F279"/>
    <mergeCell ref="F280:F284"/>
    <mergeCell ref="F285:F289"/>
    <mergeCell ref="F290:F294"/>
    <mergeCell ref="F295:F299"/>
    <mergeCell ref="A4:F4"/>
    <mergeCell ref="A26:A30"/>
    <mergeCell ref="F26:F30"/>
    <mergeCell ref="A31:A35"/>
    <mergeCell ref="A11:A15"/>
    <mergeCell ref="A16:A20"/>
    <mergeCell ref="A10:F10"/>
    <mergeCell ref="A36:A40"/>
    <mergeCell ref="F31:F35"/>
    <mergeCell ref="F36:F40"/>
    <mergeCell ref="C7:F7"/>
    <mergeCell ref="F11:F15"/>
    <mergeCell ref="F16:F20"/>
    <mergeCell ref="A21:A25"/>
    <mergeCell ref="F21:F25"/>
    <mergeCell ref="A7:A8"/>
    <mergeCell ref="B7:B8"/>
    <mergeCell ref="A41:A45"/>
    <mergeCell ref="F41:F45"/>
    <mergeCell ref="A46:A50"/>
    <mergeCell ref="F46:F50"/>
    <mergeCell ref="A51:A55"/>
    <mergeCell ref="F51:F55"/>
    <mergeCell ref="A56:A60"/>
    <mergeCell ref="F56:F60"/>
    <mergeCell ref="A61:A65"/>
    <mergeCell ref="F61:F65"/>
    <mergeCell ref="A66:A70"/>
    <mergeCell ref="F66:F70"/>
    <mergeCell ref="A71:A75"/>
    <mergeCell ref="F71:F75"/>
    <mergeCell ref="A76:A80"/>
    <mergeCell ref="F76:F80"/>
    <mergeCell ref="A81:A85"/>
    <mergeCell ref="F81:F85"/>
    <mergeCell ref="A86:A90"/>
    <mergeCell ref="F86:F90"/>
    <mergeCell ref="A91:A95"/>
    <mergeCell ref="F91:F95"/>
    <mergeCell ref="A96:A100"/>
    <mergeCell ref="F96:F100"/>
    <mergeCell ref="A101:F101"/>
    <mergeCell ref="A102:A106"/>
    <mergeCell ref="F102:F106"/>
    <mergeCell ref="A107:A111"/>
    <mergeCell ref="F107:F111"/>
    <mergeCell ref="A112:A116"/>
    <mergeCell ref="F112:F116"/>
    <mergeCell ref="A117:A121"/>
    <mergeCell ref="F117:F121"/>
    <mergeCell ref="A122:A126"/>
    <mergeCell ref="F122:F126"/>
    <mergeCell ref="A127:A131"/>
    <mergeCell ref="F127:F131"/>
    <mergeCell ref="A132:A136"/>
    <mergeCell ref="F132:F136"/>
    <mergeCell ref="A138:A142"/>
    <mergeCell ref="F138:F142"/>
    <mergeCell ref="A137:F137"/>
    <mergeCell ref="A143:A147"/>
    <mergeCell ref="F143:F147"/>
    <mergeCell ref="A148:A152"/>
    <mergeCell ref="F148:F152"/>
    <mergeCell ref="A153:A157"/>
    <mergeCell ref="F153:F157"/>
    <mergeCell ref="A158:A162"/>
    <mergeCell ref="F158:F162"/>
    <mergeCell ref="A163:A167"/>
    <mergeCell ref="F163:F167"/>
    <mergeCell ref="A168:A172"/>
    <mergeCell ref="F168:F172"/>
    <mergeCell ref="A173:A177"/>
    <mergeCell ref="F173:F177"/>
    <mergeCell ref="A178:A182"/>
    <mergeCell ref="F178:F182"/>
    <mergeCell ref="A183:A187"/>
    <mergeCell ref="F183:F187"/>
    <mergeCell ref="A188:A192"/>
    <mergeCell ref="F188:F192"/>
    <mergeCell ref="A193:F193"/>
    <mergeCell ref="A194:A198"/>
    <mergeCell ref="F194:F198"/>
    <mergeCell ref="A199:A203"/>
    <mergeCell ref="F199:F203"/>
    <mergeCell ref="A204:A208"/>
    <mergeCell ref="F204:F208"/>
    <mergeCell ref="A209:A213"/>
    <mergeCell ref="F209:F213"/>
    <mergeCell ref="A214:A218"/>
    <mergeCell ref="F214:F218"/>
    <mergeCell ref="A219:A223"/>
    <mergeCell ref="F219:F223"/>
    <mergeCell ref="A224:A228"/>
    <mergeCell ref="F224:F228"/>
    <mergeCell ref="A249:F249"/>
    <mergeCell ref="A250:A254"/>
    <mergeCell ref="A229:A233"/>
    <mergeCell ref="F229:F233"/>
    <mergeCell ref="A234:A238"/>
    <mergeCell ref="F234:F238"/>
    <mergeCell ref="A239:A243"/>
    <mergeCell ref="F239:F243"/>
    <mergeCell ref="A244:A248"/>
    <mergeCell ref="F244:F248"/>
    <mergeCell ref="A255:A259"/>
    <mergeCell ref="A260:A264"/>
    <mergeCell ref="F250:F254"/>
    <mergeCell ref="F255:F259"/>
    <mergeCell ref="F260:F264"/>
    <mergeCell ref="A265:A269"/>
    <mergeCell ref="A270:A274"/>
    <mergeCell ref="A275:A279"/>
    <mergeCell ref="A280:A284"/>
    <mergeCell ref="A285:A289"/>
    <mergeCell ref="A290:A294"/>
    <mergeCell ref="A295:A299"/>
    <mergeCell ref="A300:A304"/>
    <mergeCell ref="A326:A330"/>
    <mergeCell ref="A331:A335"/>
    <mergeCell ref="A315:F315"/>
    <mergeCell ref="A336:A340"/>
    <mergeCell ref="A316:A320"/>
    <mergeCell ref="A321:A325"/>
    <mergeCell ref="A341:A345"/>
    <mergeCell ref="A346:A350"/>
    <mergeCell ref="A414:A418"/>
    <mergeCell ref="F414:F418"/>
    <mergeCell ref="A377:A381"/>
    <mergeCell ref="A351:A355"/>
    <mergeCell ref="A393:A397"/>
    <mergeCell ref="F393:F397"/>
    <mergeCell ref="A387:F387"/>
    <mergeCell ref="A388:A392"/>
    <mergeCell ref="A419:A423"/>
    <mergeCell ref="F419:F423"/>
    <mergeCell ref="A356:F356"/>
    <mergeCell ref="A357:A361"/>
    <mergeCell ref="A362:A366"/>
    <mergeCell ref="A367:A371"/>
    <mergeCell ref="A372:A376"/>
    <mergeCell ref="F388:F392"/>
    <mergeCell ref="A382:A386"/>
    <mergeCell ref="F362:F366"/>
    <mergeCell ref="A424:A428"/>
    <mergeCell ref="F424:F428"/>
    <mergeCell ref="A429:A433"/>
    <mergeCell ref="F429:F433"/>
    <mergeCell ref="F444:F448"/>
    <mergeCell ref="A449:A453"/>
    <mergeCell ref="F449:F453"/>
    <mergeCell ref="A434:A438"/>
    <mergeCell ref="F434:F438"/>
    <mergeCell ref="A439:A443"/>
    <mergeCell ref="F439:F443"/>
    <mergeCell ref="A464:A468"/>
    <mergeCell ref="F464:F468"/>
    <mergeCell ref="A413:F413"/>
    <mergeCell ref="A470:A474"/>
    <mergeCell ref="F470:F474"/>
    <mergeCell ref="A454:A458"/>
    <mergeCell ref="F454:F458"/>
    <mergeCell ref="A459:A463"/>
    <mergeCell ref="F459:F463"/>
    <mergeCell ref="A444:A448"/>
    <mergeCell ref="A475:A479"/>
    <mergeCell ref="F475:F479"/>
    <mergeCell ref="A480:A484"/>
    <mergeCell ref="F480:F484"/>
    <mergeCell ref="A485:A489"/>
    <mergeCell ref="F485:F489"/>
    <mergeCell ref="A490:A494"/>
    <mergeCell ref="F490:F494"/>
    <mergeCell ref="A495:A499"/>
    <mergeCell ref="F495:F499"/>
    <mergeCell ref="A500:A504"/>
    <mergeCell ref="F500:F504"/>
    <mergeCell ref="F515:F519"/>
    <mergeCell ref="A520:A524"/>
    <mergeCell ref="F520:F524"/>
    <mergeCell ref="A505:A509"/>
    <mergeCell ref="F505:F509"/>
    <mergeCell ref="A510:A514"/>
    <mergeCell ref="F510:F514"/>
    <mergeCell ref="A469:F469"/>
    <mergeCell ref="A535:A539"/>
    <mergeCell ref="F535:F539"/>
    <mergeCell ref="A540:A544"/>
    <mergeCell ref="F540:F544"/>
    <mergeCell ref="A525:A529"/>
    <mergeCell ref="F525:F529"/>
    <mergeCell ref="A530:A534"/>
    <mergeCell ref="F530:F534"/>
    <mergeCell ref="A515:A519"/>
    <mergeCell ref="F572:F576"/>
    <mergeCell ref="A567:A571"/>
    <mergeCell ref="F567:F571"/>
    <mergeCell ref="A545:A549"/>
    <mergeCell ref="F545:F5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8"/>
  <sheetViews>
    <sheetView tabSelected="1" view="pageBreakPreview" zoomScale="60" zoomScaleNormal="75" workbookViewId="0" topLeftCell="A1">
      <pane ySplit="7" topLeftCell="BM236" activePane="bottomLeft" state="frozen"/>
      <selection pane="topLeft" activeCell="A1" sqref="A1"/>
      <selection pane="bottomLeft" activeCell="A204" sqref="A204:K204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5" width="12.625" style="0" customWidth="1"/>
    <col min="6" max="6" width="12.50390625" style="0" customWidth="1"/>
    <col min="7" max="7" width="26.50390625" style="0" customWidth="1"/>
    <col min="8" max="8" width="11.625" style="0" customWidth="1"/>
    <col min="9" max="9" width="15.875" style="0" customWidth="1"/>
    <col min="10" max="10" width="14.50390625" style="0" customWidth="1"/>
    <col min="11" max="11" width="14.375" style="0" customWidth="1"/>
    <col min="13" max="13" width="9.00390625" style="0" bestFit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customHeight="1">
      <c r="A2" s="115" t="s">
        <v>101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8.7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78.75" customHeight="1">
      <c r="A5" s="138" t="s">
        <v>385</v>
      </c>
      <c r="B5" s="132" t="s">
        <v>381</v>
      </c>
      <c r="C5" s="132" t="s">
        <v>382</v>
      </c>
      <c r="D5" s="132"/>
      <c r="E5" s="132" t="s">
        <v>389</v>
      </c>
      <c r="F5" s="132"/>
      <c r="G5" s="132" t="s">
        <v>383</v>
      </c>
      <c r="H5" s="132" t="s">
        <v>384</v>
      </c>
      <c r="I5" s="132" t="s">
        <v>390</v>
      </c>
      <c r="J5" s="132" t="s">
        <v>102</v>
      </c>
      <c r="K5" s="132" t="s">
        <v>103</v>
      </c>
    </row>
    <row r="6" spans="1:11" ht="57" customHeight="1">
      <c r="A6" s="140"/>
      <c r="B6" s="132"/>
      <c r="C6" s="7" t="s">
        <v>396</v>
      </c>
      <c r="D6" s="7" t="s">
        <v>377</v>
      </c>
      <c r="E6" s="7" t="s">
        <v>396</v>
      </c>
      <c r="F6" s="7" t="s">
        <v>377</v>
      </c>
      <c r="G6" s="132"/>
      <c r="H6" s="132"/>
      <c r="I6" s="132"/>
      <c r="J6" s="132"/>
      <c r="K6" s="132"/>
    </row>
    <row r="7" spans="1:11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13.5">
      <c r="A8" s="134" t="s">
        <v>51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12.75" customHeight="1">
      <c r="A9" s="164" t="s">
        <v>401</v>
      </c>
      <c r="B9" s="165"/>
      <c r="C9" s="165"/>
      <c r="D9" s="165"/>
      <c r="E9" s="165"/>
      <c r="F9" s="165"/>
      <c r="G9" s="165"/>
      <c r="H9" s="165"/>
      <c r="I9" s="165"/>
      <c r="J9" s="165"/>
      <c r="K9" s="166"/>
    </row>
    <row r="10" spans="1:11" ht="26.25" customHeight="1">
      <c r="A10" s="132">
        <v>1</v>
      </c>
      <c r="B10" s="129" t="s">
        <v>125</v>
      </c>
      <c r="C10" s="179">
        <v>2011.8</v>
      </c>
      <c r="D10" s="179">
        <v>0</v>
      </c>
      <c r="E10" s="179">
        <v>2011.7</v>
      </c>
      <c r="F10" s="179">
        <v>0</v>
      </c>
      <c r="G10" s="8" t="s">
        <v>402</v>
      </c>
      <c r="H10" s="7" t="s">
        <v>403</v>
      </c>
      <c r="I10" s="7" t="s">
        <v>404</v>
      </c>
      <c r="J10" s="7">
        <v>1</v>
      </c>
      <c r="K10" s="7">
        <v>0</v>
      </c>
    </row>
    <row r="11" spans="1:13" ht="66">
      <c r="A11" s="132"/>
      <c r="B11" s="129"/>
      <c r="C11" s="179"/>
      <c r="D11" s="179"/>
      <c r="E11" s="179"/>
      <c r="F11" s="179"/>
      <c r="G11" s="9" t="s">
        <v>405</v>
      </c>
      <c r="H11" s="7" t="s">
        <v>397</v>
      </c>
      <c r="I11" s="7" t="s">
        <v>404</v>
      </c>
      <c r="J11" s="7">
        <v>100</v>
      </c>
      <c r="K11" s="7">
        <v>100</v>
      </c>
      <c r="M11" s="37"/>
    </row>
    <row r="12" spans="1:11" ht="83.25" customHeight="1">
      <c r="A12" s="138">
        <v>2</v>
      </c>
      <c r="B12" s="141" t="s">
        <v>406</v>
      </c>
      <c r="C12" s="169">
        <v>31625.3</v>
      </c>
      <c r="D12" s="169">
        <v>0</v>
      </c>
      <c r="E12" s="169">
        <v>31581.3</v>
      </c>
      <c r="F12" s="169">
        <v>0</v>
      </c>
      <c r="G12" s="11" t="s">
        <v>407</v>
      </c>
      <c r="H12" s="7" t="s">
        <v>397</v>
      </c>
      <c r="I12" s="7" t="s">
        <v>404</v>
      </c>
      <c r="J12" s="7">
        <v>100</v>
      </c>
      <c r="K12" s="7">
        <v>100</v>
      </c>
    </row>
    <row r="13" spans="1:11" ht="52.5">
      <c r="A13" s="139"/>
      <c r="B13" s="162"/>
      <c r="C13" s="170"/>
      <c r="D13" s="170"/>
      <c r="E13" s="170"/>
      <c r="F13" s="170"/>
      <c r="G13" s="11" t="s">
        <v>408</v>
      </c>
      <c r="H13" s="7" t="s">
        <v>397</v>
      </c>
      <c r="I13" s="7" t="s">
        <v>404</v>
      </c>
      <c r="J13" s="7">
        <v>0</v>
      </c>
      <c r="K13" s="7">
        <v>0</v>
      </c>
    </row>
    <row r="14" spans="1:11" ht="12.75" customHeight="1">
      <c r="A14" s="139"/>
      <c r="B14" s="162"/>
      <c r="C14" s="170"/>
      <c r="D14" s="170"/>
      <c r="E14" s="170"/>
      <c r="F14" s="170"/>
      <c r="G14" s="11" t="s">
        <v>409</v>
      </c>
      <c r="H14" s="7" t="s">
        <v>403</v>
      </c>
      <c r="I14" s="7" t="s">
        <v>404</v>
      </c>
      <c r="J14" s="7">
        <v>1</v>
      </c>
      <c r="K14" s="7">
        <v>0</v>
      </c>
    </row>
    <row r="15" spans="1:11" ht="26.25" customHeight="1">
      <c r="A15" s="139"/>
      <c r="B15" s="162"/>
      <c r="C15" s="170"/>
      <c r="D15" s="170"/>
      <c r="E15" s="170"/>
      <c r="F15" s="170"/>
      <c r="G15" s="11" t="s">
        <v>410</v>
      </c>
      <c r="H15" s="7" t="s">
        <v>398</v>
      </c>
      <c r="I15" s="7">
        <v>0</v>
      </c>
      <c r="J15" s="7">
        <v>0</v>
      </c>
      <c r="K15" s="7">
        <v>0</v>
      </c>
    </row>
    <row r="16" spans="1:11" ht="52.5">
      <c r="A16" s="139"/>
      <c r="B16" s="162"/>
      <c r="C16" s="170"/>
      <c r="D16" s="170"/>
      <c r="E16" s="170"/>
      <c r="F16" s="170"/>
      <c r="G16" s="11" t="s">
        <v>411</v>
      </c>
      <c r="H16" s="7" t="s">
        <v>397</v>
      </c>
      <c r="I16" s="7">
        <v>100</v>
      </c>
      <c r="J16" s="7">
        <v>100</v>
      </c>
      <c r="K16" s="7">
        <v>100</v>
      </c>
    </row>
    <row r="17" spans="1:11" ht="12.75" customHeight="1">
      <c r="A17" s="139"/>
      <c r="B17" s="162"/>
      <c r="C17" s="170"/>
      <c r="D17" s="170"/>
      <c r="E17" s="170"/>
      <c r="F17" s="170"/>
      <c r="G17" s="11" t="s">
        <v>412</v>
      </c>
      <c r="H17" s="7" t="s">
        <v>397</v>
      </c>
      <c r="I17" s="7">
        <v>100</v>
      </c>
      <c r="J17" s="7">
        <v>100</v>
      </c>
      <c r="K17" s="7">
        <v>100</v>
      </c>
    </row>
    <row r="18" spans="1:11" ht="12.75" customHeight="1">
      <c r="A18" s="139"/>
      <c r="B18" s="162"/>
      <c r="C18" s="170"/>
      <c r="D18" s="170"/>
      <c r="E18" s="170"/>
      <c r="F18" s="170"/>
      <c r="G18" s="12" t="s">
        <v>413</v>
      </c>
      <c r="H18" s="13" t="s">
        <v>397</v>
      </c>
      <c r="I18" s="13">
        <v>100</v>
      </c>
      <c r="J18" s="13">
        <v>100</v>
      </c>
      <c r="K18" s="7">
        <v>100</v>
      </c>
    </row>
    <row r="19" spans="1:11" ht="66">
      <c r="A19" s="139"/>
      <c r="B19" s="162"/>
      <c r="C19" s="170"/>
      <c r="D19" s="170"/>
      <c r="E19" s="170"/>
      <c r="F19" s="170"/>
      <c r="G19" s="12" t="s">
        <v>414</v>
      </c>
      <c r="H19" s="13" t="s">
        <v>397</v>
      </c>
      <c r="I19" s="13">
        <v>100</v>
      </c>
      <c r="J19" s="13">
        <v>100</v>
      </c>
      <c r="K19" s="7">
        <v>60</v>
      </c>
    </row>
    <row r="20" spans="1:11" ht="39">
      <c r="A20" s="139"/>
      <c r="B20" s="162"/>
      <c r="C20" s="170"/>
      <c r="D20" s="170"/>
      <c r="E20" s="170"/>
      <c r="F20" s="170"/>
      <c r="G20" s="12" t="s">
        <v>415</v>
      </c>
      <c r="H20" s="13" t="s">
        <v>397</v>
      </c>
      <c r="I20" s="13">
        <v>100</v>
      </c>
      <c r="J20" s="13">
        <v>100</v>
      </c>
      <c r="K20" s="7">
        <v>100</v>
      </c>
    </row>
    <row r="21" spans="1:11" ht="92.25">
      <c r="A21" s="139"/>
      <c r="B21" s="162"/>
      <c r="C21" s="170"/>
      <c r="D21" s="170"/>
      <c r="E21" s="170"/>
      <c r="F21" s="170"/>
      <c r="G21" s="12" t="s">
        <v>416</v>
      </c>
      <c r="H21" s="13" t="s">
        <v>397</v>
      </c>
      <c r="I21" s="13">
        <v>0</v>
      </c>
      <c r="J21" s="13">
        <v>0</v>
      </c>
      <c r="K21" s="7">
        <v>0</v>
      </c>
    </row>
    <row r="22" spans="1:11" ht="66">
      <c r="A22" s="139"/>
      <c r="B22" s="162"/>
      <c r="C22" s="170"/>
      <c r="D22" s="170"/>
      <c r="E22" s="170"/>
      <c r="F22" s="170"/>
      <c r="G22" s="11" t="s">
        <v>417</v>
      </c>
      <c r="H22" s="7" t="s">
        <v>403</v>
      </c>
      <c r="I22" s="14">
        <v>1</v>
      </c>
      <c r="J22" s="14">
        <v>1</v>
      </c>
      <c r="K22" s="7">
        <v>1</v>
      </c>
    </row>
    <row r="23" spans="1:11" ht="52.5">
      <c r="A23" s="140"/>
      <c r="B23" s="163"/>
      <c r="C23" s="176"/>
      <c r="D23" s="176"/>
      <c r="E23" s="176"/>
      <c r="F23" s="176"/>
      <c r="G23" s="11" t="s">
        <v>418</v>
      </c>
      <c r="H23" s="14" t="s">
        <v>397</v>
      </c>
      <c r="I23" s="14">
        <v>100</v>
      </c>
      <c r="J23" s="14">
        <v>100</v>
      </c>
      <c r="K23" s="7">
        <v>100</v>
      </c>
    </row>
    <row r="24" spans="1:11" ht="12.75">
      <c r="A24" s="164" t="s">
        <v>419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6"/>
    </row>
    <row r="25" spans="1:11" ht="66">
      <c r="A25" s="10">
        <v>3</v>
      </c>
      <c r="B25" s="8" t="s">
        <v>1</v>
      </c>
      <c r="C25" s="16">
        <v>0</v>
      </c>
      <c r="D25" s="16">
        <v>0</v>
      </c>
      <c r="E25" s="16">
        <v>0</v>
      </c>
      <c r="F25" s="16">
        <v>0</v>
      </c>
      <c r="G25" s="9" t="s">
        <v>2</v>
      </c>
      <c r="H25" s="14" t="s">
        <v>397</v>
      </c>
      <c r="I25" s="7" t="s">
        <v>404</v>
      </c>
      <c r="J25" s="7" t="s">
        <v>404</v>
      </c>
      <c r="K25" s="7" t="s">
        <v>404</v>
      </c>
    </row>
    <row r="26" spans="1:11" ht="52.5">
      <c r="A26" s="10">
        <v>4</v>
      </c>
      <c r="B26" s="8" t="s">
        <v>3</v>
      </c>
      <c r="C26" s="16">
        <v>0</v>
      </c>
      <c r="D26" s="16">
        <v>254.9</v>
      </c>
      <c r="E26" s="16">
        <v>0</v>
      </c>
      <c r="F26" s="16">
        <v>254.9</v>
      </c>
      <c r="G26" s="9" t="s">
        <v>2</v>
      </c>
      <c r="H26" s="14" t="s">
        <v>397</v>
      </c>
      <c r="I26" s="7" t="s">
        <v>404</v>
      </c>
      <c r="J26" s="14">
        <v>100</v>
      </c>
      <c r="K26" s="7">
        <v>100</v>
      </c>
    </row>
    <row r="27" spans="1:11" ht="12.75" customHeight="1">
      <c r="A27" s="164" t="s">
        <v>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6"/>
    </row>
    <row r="28" spans="1:11" ht="109.5" customHeight="1">
      <c r="A28" s="132">
        <v>5</v>
      </c>
      <c r="B28" s="141" t="s">
        <v>5</v>
      </c>
      <c r="C28" s="132">
        <v>2541.4</v>
      </c>
      <c r="D28" s="132">
        <v>0</v>
      </c>
      <c r="E28" s="132">
        <v>2530.4</v>
      </c>
      <c r="F28" s="132">
        <v>0</v>
      </c>
      <c r="G28" s="8" t="s">
        <v>6</v>
      </c>
      <c r="H28" s="7" t="s">
        <v>397</v>
      </c>
      <c r="I28" s="7">
        <v>95</v>
      </c>
      <c r="J28" s="7">
        <v>95.5</v>
      </c>
      <c r="K28" s="16">
        <v>95</v>
      </c>
    </row>
    <row r="29" spans="1:11" ht="28.5" customHeight="1">
      <c r="A29" s="132"/>
      <c r="B29" s="163"/>
      <c r="C29" s="132"/>
      <c r="D29" s="132"/>
      <c r="E29" s="132"/>
      <c r="F29" s="132"/>
      <c r="G29" s="8" t="s">
        <v>7</v>
      </c>
      <c r="H29" s="7" t="s">
        <v>397</v>
      </c>
      <c r="I29" s="7">
        <v>112</v>
      </c>
      <c r="J29" s="7">
        <v>112.5</v>
      </c>
      <c r="K29" s="17">
        <v>112.5</v>
      </c>
    </row>
    <row r="30" spans="1:11" ht="13.5" customHeight="1">
      <c r="A30" s="164" t="s">
        <v>8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6"/>
    </row>
    <row r="31" spans="1:11" ht="54" customHeight="1">
      <c r="A31" s="132">
        <v>6</v>
      </c>
      <c r="B31" s="175" t="s">
        <v>9</v>
      </c>
      <c r="C31" s="133">
        <v>0</v>
      </c>
      <c r="D31" s="133">
        <v>0</v>
      </c>
      <c r="E31" s="133">
        <v>0</v>
      </c>
      <c r="F31" s="133">
        <v>0</v>
      </c>
      <c r="G31" s="9" t="s">
        <v>10</v>
      </c>
      <c r="H31" s="7" t="s">
        <v>11</v>
      </c>
      <c r="I31" s="7" t="s">
        <v>404</v>
      </c>
      <c r="J31" s="7">
        <v>5</v>
      </c>
      <c r="K31" s="7">
        <v>58</v>
      </c>
    </row>
    <row r="32" spans="1:11" ht="41.25" customHeight="1">
      <c r="A32" s="132"/>
      <c r="B32" s="143"/>
      <c r="C32" s="133"/>
      <c r="D32" s="133"/>
      <c r="E32" s="133"/>
      <c r="F32" s="133"/>
      <c r="G32" s="9" t="s">
        <v>12</v>
      </c>
      <c r="H32" s="7" t="s">
        <v>13</v>
      </c>
      <c r="I32" s="7" t="s">
        <v>404</v>
      </c>
      <c r="J32" s="7">
        <v>3</v>
      </c>
      <c r="K32" s="13">
        <v>4</v>
      </c>
    </row>
    <row r="33" spans="1:11" ht="98.25" customHeight="1">
      <c r="A33" s="138">
        <v>7</v>
      </c>
      <c r="B33" s="151" t="s">
        <v>14</v>
      </c>
      <c r="C33" s="174">
        <v>42</v>
      </c>
      <c r="D33" s="174">
        <v>400</v>
      </c>
      <c r="E33" s="174">
        <v>42</v>
      </c>
      <c r="F33" s="174">
        <v>400</v>
      </c>
      <c r="G33" s="64" t="s">
        <v>15</v>
      </c>
      <c r="H33" s="65" t="s">
        <v>397</v>
      </c>
      <c r="I33" s="7">
        <v>4.8</v>
      </c>
      <c r="J33" s="7">
        <v>4.83</v>
      </c>
      <c r="K33" s="18">
        <v>5.96</v>
      </c>
    </row>
    <row r="34" spans="1:11" ht="57.75" customHeight="1">
      <c r="A34" s="139"/>
      <c r="B34" s="167"/>
      <c r="C34" s="171"/>
      <c r="D34" s="171"/>
      <c r="E34" s="171"/>
      <c r="F34" s="171"/>
      <c r="G34" s="19" t="s">
        <v>16</v>
      </c>
      <c r="H34" s="65" t="s">
        <v>17</v>
      </c>
      <c r="I34" s="7">
        <v>330.6</v>
      </c>
      <c r="J34" s="7">
        <v>350.8</v>
      </c>
      <c r="K34" s="18">
        <v>341.2</v>
      </c>
    </row>
    <row r="35" spans="1:11" ht="12.75" customHeight="1">
      <c r="A35" s="139"/>
      <c r="B35" s="167"/>
      <c r="C35" s="171"/>
      <c r="D35" s="171"/>
      <c r="E35" s="171"/>
      <c r="F35" s="171"/>
      <c r="G35" s="19" t="s">
        <v>18</v>
      </c>
      <c r="H35" s="65" t="s">
        <v>399</v>
      </c>
      <c r="I35" s="7">
        <v>957</v>
      </c>
      <c r="J35" s="7">
        <v>1090</v>
      </c>
      <c r="K35" s="18">
        <v>1185</v>
      </c>
    </row>
    <row r="36" spans="1:11" ht="26.25" customHeight="1">
      <c r="A36" s="140"/>
      <c r="B36" s="168"/>
      <c r="C36" s="172"/>
      <c r="D36" s="172"/>
      <c r="E36" s="172"/>
      <c r="F36" s="172"/>
      <c r="G36" s="19" t="s">
        <v>19</v>
      </c>
      <c r="H36" s="65" t="s">
        <v>20</v>
      </c>
      <c r="I36" s="7">
        <v>15.1</v>
      </c>
      <c r="J36" s="7">
        <v>15.8</v>
      </c>
      <c r="K36" s="18">
        <v>15.2</v>
      </c>
    </row>
    <row r="37" spans="1:11" ht="36.75" customHeight="1">
      <c r="A37" s="132">
        <v>8</v>
      </c>
      <c r="B37" s="151" t="s">
        <v>21</v>
      </c>
      <c r="C37" s="174">
        <v>58</v>
      </c>
      <c r="D37" s="174">
        <v>0</v>
      </c>
      <c r="E37" s="174">
        <v>0</v>
      </c>
      <c r="F37" s="174">
        <v>0</v>
      </c>
      <c r="G37" s="19" t="s">
        <v>22</v>
      </c>
      <c r="H37" s="7" t="s">
        <v>13</v>
      </c>
      <c r="I37" s="14">
        <v>174</v>
      </c>
      <c r="J37" s="14">
        <v>178</v>
      </c>
      <c r="K37" s="18">
        <v>189</v>
      </c>
    </row>
    <row r="38" spans="1:11" ht="52.5">
      <c r="A38" s="132"/>
      <c r="B38" s="168"/>
      <c r="C38" s="172"/>
      <c r="D38" s="172"/>
      <c r="E38" s="172"/>
      <c r="F38" s="172"/>
      <c r="G38" s="19" t="s">
        <v>23</v>
      </c>
      <c r="H38" s="7" t="s">
        <v>13</v>
      </c>
      <c r="I38" s="14" t="s">
        <v>404</v>
      </c>
      <c r="J38" s="14">
        <v>2</v>
      </c>
      <c r="K38" s="18">
        <v>2</v>
      </c>
    </row>
    <row r="39" spans="1:11" ht="12.75">
      <c r="A39" s="131" t="s">
        <v>24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</row>
    <row r="40" spans="1:11" ht="12.75">
      <c r="A40" s="128">
        <v>9</v>
      </c>
      <c r="B40" s="129" t="s">
        <v>25</v>
      </c>
      <c r="C40" s="174">
        <v>100</v>
      </c>
      <c r="D40" s="174">
        <v>0</v>
      </c>
      <c r="E40" s="174">
        <v>0</v>
      </c>
      <c r="F40" s="174">
        <v>0</v>
      </c>
      <c r="G40" s="8" t="s">
        <v>26</v>
      </c>
      <c r="H40" s="7" t="s">
        <v>20</v>
      </c>
      <c r="I40" s="7">
        <v>475506</v>
      </c>
      <c r="J40" s="7">
        <v>494716</v>
      </c>
      <c r="K40" s="14">
        <v>647810</v>
      </c>
    </row>
    <row r="41" spans="1:11" ht="26.25">
      <c r="A41" s="128"/>
      <c r="B41" s="129"/>
      <c r="C41" s="171"/>
      <c r="D41" s="171"/>
      <c r="E41" s="171"/>
      <c r="F41" s="171"/>
      <c r="G41" s="8" t="s">
        <v>27</v>
      </c>
      <c r="H41" s="7" t="s">
        <v>20</v>
      </c>
      <c r="I41" s="7">
        <v>12286</v>
      </c>
      <c r="J41" s="7">
        <v>12781</v>
      </c>
      <c r="K41" s="14">
        <v>16743</v>
      </c>
    </row>
    <row r="42" spans="1:11" ht="12.75">
      <c r="A42" s="128"/>
      <c r="B42" s="129"/>
      <c r="C42" s="172"/>
      <c r="D42" s="172"/>
      <c r="E42" s="172"/>
      <c r="F42" s="172"/>
      <c r="G42" s="8" t="s">
        <v>28</v>
      </c>
      <c r="H42" s="7" t="s">
        <v>20</v>
      </c>
      <c r="I42" s="7">
        <v>939</v>
      </c>
      <c r="J42" s="7">
        <v>1020</v>
      </c>
      <c r="K42" s="14">
        <v>1188.4</v>
      </c>
    </row>
    <row r="43" spans="1:11" ht="39">
      <c r="A43" s="128">
        <v>10</v>
      </c>
      <c r="B43" s="129" t="s">
        <v>29</v>
      </c>
      <c r="C43" s="174">
        <v>0</v>
      </c>
      <c r="D43" s="174">
        <v>0</v>
      </c>
      <c r="E43" s="174">
        <v>0</v>
      </c>
      <c r="F43" s="174">
        <v>0</v>
      </c>
      <c r="G43" s="141" t="s">
        <v>30</v>
      </c>
      <c r="H43" s="7" t="s">
        <v>31</v>
      </c>
      <c r="I43" s="7">
        <v>47</v>
      </c>
      <c r="J43" s="7">
        <v>48</v>
      </c>
      <c r="K43" s="14">
        <v>47</v>
      </c>
    </row>
    <row r="44" spans="1:11" ht="39">
      <c r="A44" s="128"/>
      <c r="B44" s="129"/>
      <c r="C44" s="171"/>
      <c r="D44" s="171"/>
      <c r="E44" s="171"/>
      <c r="F44" s="171"/>
      <c r="G44" s="162"/>
      <c r="H44" s="7" t="s">
        <v>32</v>
      </c>
      <c r="I44" s="7">
        <v>81</v>
      </c>
      <c r="J44" s="7">
        <v>82.6</v>
      </c>
      <c r="K44" s="14">
        <v>81</v>
      </c>
    </row>
    <row r="45" spans="1:11" ht="26.25">
      <c r="A45" s="128"/>
      <c r="B45" s="129"/>
      <c r="C45" s="171"/>
      <c r="D45" s="171"/>
      <c r="E45" s="171"/>
      <c r="F45" s="171"/>
      <c r="G45" s="162"/>
      <c r="H45" s="7" t="s">
        <v>33</v>
      </c>
      <c r="I45" s="7">
        <v>54</v>
      </c>
      <c r="J45" s="7">
        <v>55</v>
      </c>
      <c r="K45" s="14">
        <v>55</v>
      </c>
    </row>
    <row r="46" spans="1:11" ht="26.25">
      <c r="A46" s="128"/>
      <c r="B46" s="129"/>
      <c r="C46" s="171"/>
      <c r="D46" s="171"/>
      <c r="E46" s="171"/>
      <c r="F46" s="171"/>
      <c r="G46" s="162"/>
      <c r="H46" s="7" t="s">
        <v>34</v>
      </c>
      <c r="I46" s="7">
        <v>63</v>
      </c>
      <c r="J46" s="7">
        <v>64.3</v>
      </c>
      <c r="K46" s="14">
        <v>65</v>
      </c>
    </row>
    <row r="47" spans="1:11" ht="12.75">
      <c r="A47" s="128"/>
      <c r="B47" s="129"/>
      <c r="C47" s="171"/>
      <c r="D47" s="171"/>
      <c r="E47" s="171"/>
      <c r="F47" s="171"/>
      <c r="G47" s="162"/>
      <c r="H47" s="13" t="s">
        <v>35</v>
      </c>
      <c r="I47" s="14">
        <v>56</v>
      </c>
      <c r="J47" s="14">
        <v>55</v>
      </c>
      <c r="K47" s="14">
        <v>56</v>
      </c>
    </row>
    <row r="48" spans="1:11" ht="26.25">
      <c r="A48" s="128"/>
      <c r="B48" s="129"/>
      <c r="C48" s="171"/>
      <c r="D48" s="171"/>
      <c r="E48" s="171"/>
      <c r="F48" s="171"/>
      <c r="G48" s="162"/>
      <c r="H48" s="13" t="s">
        <v>36</v>
      </c>
      <c r="I48" s="14">
        <v>68</v>
      </c>
      <c r="J48" s="14">
        <v>69.4</v>
      </c>
      <c r="K48" s="14">
        <v>68</v>
      </c>
    </row>
    <row r="49" spans="1:11" ht="26.25">
      <c r="A49" s="128"/>
      <c r="B49" s="129"/>
      <c r="C49" s="172"/>
      <c r="D49" s="172"/>
      <c r="E49" s="172"/>
      <c r="F49" s="172"/>
      <c r="G49" s="163"/>
      <c r="H49" s="13" t="s">
        <v>37</v>
      </c>
      <c r="I49" s="14">
        <v>50</v>
      </c>
      <c r="J49" s="14">
        <v>51</v>
      </c>
      <c r="K49" s="14">
        <v>51</v>
      </c>
    </row>
    <row r="50" spans="1:11" ht="12.75">
      <c r="A50" s="131" t="s">
        <v>38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</row>
    <row r="51" spans="1:11" ht="26.25">
      <c r="A51" s="128">
        <v>11</v>
      </c>
      <c r="B51" s="168" t="s">
        <v>39</v>
      </c>
      <c r="C51" s="171">
        <v>0</v>
      </c>
      <c r="D51" s="171">
        <v>0</v>
      </c>
      <c r="E51" s="171">
        <v>0</v>
      </c>
      <c r="F51" s="171">
        <v>0</v>
      </c>
      <c r="G51" s="8" t="s">
        <v>40</v>
      </c>
      <c r="H51" s="13" t="s">
        <v>41</v>
      </c>
      <c r="I51" s="14" t="s">
        <v>404</v>
      </c>
      <c r="J51" s="14">
        <v>500</v>
      </c>
      <c r="K51" s="14">
        <v>509</v>
      </c>
    </row>
    <row r="52" spans="1:11" ht="78.75">
      <c r="A52" s="128"/>
      <c r="B52" s="173"/>
      <c r="C52" s="172"/>
      <c r="D52" s="172"/>
      <c r="E52" s="172"/>
      <c r="F52" s="172"/>
      <c r="G52" s="8" t="s">
        <v>42</v>
      </c>
      <c r="H52" s="13" t="s">
        <v>400</v>
      </c>
      <c r="I52" s="14" t="s">
        <v>404</v>
      </c>
      <c r="J52" s="14">
        <v>2</v>
      </c>
      <c r="K52" s="14">
        <v>0</v>
      </c>
    </row>
    <row r="53" spans="1:11" ht="52.5">
      <c r="A53" s="14">
        <v>12</v>
      </c>
      <c r="B53" s="19" t="s">
        <v>43</v>
      </c>
      <c r="C53" s="17">
        <v>0</v>
      </c>
      <c r="D53" s="17">
        <v>0</v>
      </c>
      <c r="E53" s="17">
        <v>0</v>
      </c>
      <c r="F53" s="17">
        <v>0</v>
      </c>
      <c r="G53" s="8" t="s">
        <v>44</v>
      </c>
      <c r="H53" s="13" t="s">
        <v>397</v>
      </c>
      <c r="I53" s="14" t="s">
        <v>404</v>
      </c>
      <c r="J53" s="14">
        <v>10</v>
      </c>
      <c r="K53" s="14">
        <v>10</v>
      </c>
    </row>
    <row r="54" spans="1:11" ht="52.5">
      <c r="A54" s="14">
        <v>13</v>
      </c>
      <c r="B54" s="19" t="s">
        <v>45</v>
      </c>
      <c r="C54" s="17">
        <v>0</v>
      </c>
      <c r="D54" s="17">
        <v>0</v>
      </c>
      <c r="E54" s="17">
        <v>0</v>
      </c>
      <c r="F54" s="17">
        <v>0</v>
      </c>
      <c r="G54" s="8" t="s">
        <v>46</v>
      </c>
      <c r="H54" s="13" t="s">
        <v>20</v>
      </c>
      <c r="I54" s="14" t="s">
        <v>404</v>
      </c>
      <c r="J54" s="14">
        <v>100</v>
      </c>
      <c r="K54" s="14">
        <v>0</v>
      </c>
    </row>
    <row r="55" spans="1:11" ht="12.75">
      <c r="A55" s="131" t="s">
        <v>47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</row>
    <row r="56" spans="1:11" ht="92.25">
      <c r="A56" s="14">
        <v>14</v>
      </c>
      <c r="B56" s="9" t="s">
        <v>48</v>
      </c>
      <c r="C56" s="17">
        <v>250</v>
      </c>
      <c r="D56" s="17">
        <v>0</v>
      </c>
      <c r="E56" s="17">
        <v>200</v>
      </c>
      <c r="F56" s="17">
        <v>0</v>
      </c>
      <c r="G56" s="19" t="s">
        <v>49</v>
      </c>
      <c r="H56" s="7" t="s">
        <v>50</v>
      </c>
      <c r="I56" s="7" t="s">
        <v>404</v>
      </c>
      <c r="J56" s="14">
        <v>100</v>
      </c>
      <c r="K56" s="14">
        <v>80</v>
      </c>
    </row>
    <row r="57" spans="1:11" ht="13.5">
      <c r="A57" s="134" t="s">
        <v>52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6"/>
    </row>
    <row r="58" spans="1:11" ht="12.75">
      <c r="A58" s="131" t="s">
        <v>53</v>
      </c>
      <c r="B58" s="131"/>
      <c r="C58" s="131"/>
      <c r="D58" s="131"/>
      <c r="E58" s="131"/>
      <c r="F58" s="131"/>
      <c r="G58" s="131"/>
      <c r="H58" s="131"/>
      <c r="I58" s="131"/>
      <c r="J58" s="131"/>
      <c r="K58" s="131"/>
    </row>
    <row r="59" spans="1:11" ht="52.5">
      <c r="A59" s="7">
        <v>1</v>
      </c>
      <c r="B59" s="20" t="s">
        <v>54</v>
      </c>
      <c r="C59" s="16">
        <v>0</v>
      </c>
      <c r="D59" s="16">
        <v>0</v>
      </c>
      <c r="E59" s="16">
        <v>0</v>
      </c>
      <c r="F59" s="16">
        <v>0</v>
      </c>
      <c r="G59" s="21" t="s">
        <v>126</v>
      </c>
      <c r="H59" s="15" t="s">
        <v>13</v>
      </c>
      <c r="I59" s="15">
        <v>0</v>
      </c>
      <c r="J59" s="15">
        <v>50</v>
      </c>
      <c r="K59" s="22">
        <v>574</v>
      </c>
    </row>
    <row r="60" spans="1:11" ht="92.25">
      <c r="A60" s="138">
        <v>2</v>
      </c>
      <c r="B60" s="151" t="s">
        <v>55</v>
      </c>
      <c r="C60" s="133">
        <v>10</v>
      </c>
      <c r="D60" s="133">
        <v>0</v>
      </c>
      <c r="E60" s="133">
        <v>6.6</v>
      </c>
      <c r="F60" s="133">
        <v>0</v>
      </c>
      <c r="G60" s="11" t="s">
        <v>56</v>
      </c>
      <c r="H60" s="7" t="s">
        <v>397</v>
      </c>
      <c r="I60" s="7">
        <v>1.8</v>
      </c>
      <c r="J60" s="7">
        <v>1.9</v>
      </c>
      <c r="K60" s="23">
        <v>2</v>
      </c>
    </row>
    <row r="61" spans="1:11" ht="118.5">
      <c r="A61" s="139"/>
      <c r="B61" s="167"/>
      <c r="C61" s="133"/>
      <c r="D61" s="133"/>
      <c r="E61" s="133"/>
      <c r="F61" s="133"/>
      <c r="G61" s="24" t="s">
        <v>57</v>
      </c>
      <c r="H61" s="10" t="s">
        <v>397</v>
      </c>
      <c r="I61" s="10">
        <v>1.8</v>
      </c>
      <c r="J61" s="10">
        <v>1.9</v>
      </c>
      <c r="K61" s="25">
        <v>5.2</v>
      </c>
    </row>
    <row r="62" spans="1:11" ht="52.5">
      <c r="A62" s="7">
        <v>3</v>
      </c>
      <c r="B62" s="9" t="s">
        <v>58</v>
      </c>
      <c r="C62" s="16">
        <v>0</v>
      </c>
      <c r="D62" s="16">
        <v>0</v>
      </c>
      <c r="E62" s="16">
        <v>0</v>
      </c>
      <c r="F62" s="16">
        <v>0</v>
      </c>
      <c r="G62" s="8" t="s">
        <v>59</v>
      </c>
      <c r="H62" s="7" t="s">
        <v>60</v>
      </c>
      <c r="I62" s="7">
        <v>0.64</v>
      </c>
      <c r="J62" s="7">
        <v>0.64</v>
      </c>
      <c r="K62" s="7">
        <v>0</v>
      </c>
    </row>
    <row r="63" spans="1:11" ht="12.75">
      <c r="A63" s="131" t="s">
        <v>61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52.5">
      <c r="A64" s="7">
        <v>4</v>
      </c>
      <c r="B64" s="9" t="s">
        <v>62</v>
      </c>
      <c r="C64" s="16">
        <v>100</v>
      </c>
      <c r="D64" s="16">
        <v>0</v>
      </c>
      <c r="E64" s="16">
        <v>99.5</v>
      </c>
      <c r="F64" s="16">
        <v>0</v>
      </c>
      <c r="G64" s="8" t="s">
        <v>63</v>
      </c>
      <c r="H64" s="7" t="s">
        <v>41</v>
      </c>
      <c r="I64" s="7">
        <v>124</v>
      </c>
      <c r="J64" s="7">
        <v>124</v>
      </c>
      <c r="K64" s="13">
        <v>97</v>
      </c>
    </row>
    <row r="65" spans="1:11" ht="12.75">
      <c r="A65" s="131" t="s">
        <v>64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66">
      <c r="A66" s="7">
        <v>5</v>
      </c>
      <c r="B66" s="26" t="s">
        <v>65</v>
      </c>
      <c r="C66" s="7">
        <v>0</v>
      </c>
      <c r="D66" s="27">
        <v>605.2</v>
      </c>
      <c r="E66" s="7">
        <v>0</v>
      </c>
      <c r="F66" s="27">
        <v>605.2</v>
      </c>
      <c r="G66" s="8" t="s">
        <v>66</v>
      </c>
      <c r="H66" s="28" t="s">
        <v>397</v>
      </c>
      <c r="I66" s="7" t="s">
        <v>404</v>
      </c>
      <c r="J66" s="28">
        <v>100</v>
      </c>
      <c r="K66" s="7">
        <v>100</v>
      </c>
    </row>
    <row r="67" spans="1:11" ht="13.5">
      <c r="A67" s="134" t="s">
        <v>145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6"/>
    </row>
    <row r="68" spans="1:11" ht="12.75">
      <c r="A68" s="164" t="s">
        <v>127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6"/>
    </row>
    <row r="69" spans="1:11" ht="66">
      <c r="A69" s="138">
        <v>1</v>
      </c>
      <c r="B69" s="151" t="s">
        <v>128</v>
      </c>
      <c r="C69" s="169">
        <v>0</v>
      </c>
      <c r="D69" s="169">
        <v>1689.4</v>
      </c>
      <c r="E69" s="169">
        <v>0</v>
      </c>
      <c r="F69" s="169">
        <v>1689.4</v>
      </c>
      <c r="G69" s="66" t="s">
        <v>129</v>
      </c>
      <c r="H69" s="7" t="s">
        <v>397</v>
      </c>
      <c r="I69" s="7">
        <v>2.9</v>
      </c>
      <c r="J69" s="7">
        <v>2.9</v>
      </c>
      <c r="K69" s="7">
        <v>2.8</v>
      </c>
    </row>
    <row r="70" spans="1:11" ht="132">
      <c r="A70" s="139"/>
      <c r="B70" s="167"/>
      <c r="C70" s="170"/>
      <c r="D70" s="170"/>
      <c r="E70" s="170"/>
      <c r="F70" s="170"/>
      <c r="G70" s="66" t="s">
        <v>130</v>
      </c>
      <c r="H70" s="7" t="s">
        <v>397</v>
      </c>
      <c r="I70" s="7">
        <v>10</v>
      </c>
      <c r="J70" s="7">
        <v>10</v>
      </c>
      <c r="K70" s="7">
        <v>8</v>
      </c>
    </row>
    <row r="71" spans="1:11" ht="92.25">
      <c r="A71" s="139"/>
      <c r="B71" s="167"/>
      <c r="C71" s="170"/>
      <c r="D71" s="170"/>
      <c r="E71" s="170"/>
      <c r="F71" s="170"/>
      <c r="G71" s="66" t="s">
        <v>131</v>
      </c>
      <c r="H71" s="7" t="s">
        <v>397</v>
      </c>
      <c r="I71" s="7">
        <v>0.1</v>
      </c>
      <c r="J71" s="7">
        <v>0.1</v>
      </c>
      <c r="K71" s="7">
        <v>0.05</v>
      </c>
    </row>
    <row r="72" spans="1:11" ht="78.75">
      <c r="A72" s="139"/>
      <c r="B72" s="167"/>
      <c r="C72" s="170"/>
      <c r="D72" s="170"/>
      <c r="E72" s="170"/>
      <c r="F72" s="170"/>
      <c r="G72" s="66" t="s">
        <v>132</v>
      </c>
      <c r="H72" s="7" t="s">
        <v>397</v>
      </c>
      <c r="I72" s="7">
        <v>0.43</v>
      </c>
      <c r="J72" s="7">
        <v>0.43</v>
      </c>
      <c r="K72" s="7">
        <v>0.34</v>
      </c>
    </row>
    <row r="73" spans="1:11" ht="92.25">
      <c r="A73" s="139"/>
      <c r="B73" s="167"/>
      <c r="C73" s="170"/>
      <c r="D73" s="170"/>
      <c r="E73" s="170"/>
      <c r="F73" s="170"/>
      <c r="G73" s="67" t="s">
        <v>133</v>
      </c>
      <c r="H73" s="7" t="s">
        <v>397</v>
      </c>
      <c r="I73" s="7">
        <v>125</v>
      </c>
      <c r="J73" s="7">
        <v>125</v>
      </c>
      <c r="K73" s="7">
        <v>123</v>
      </c>
    </row>
    <row r="74" spans="1:11" ht="66">
      <c r="A74" s="139"/>
      <c r="B74" s="167"/>
      <c r="C74" s="170"/>
      <c r="D74" s="170"/>
      <c r="E74" s="170"/>
      <c r="F74" s="170"/>
      <c r="G74" s="19" t="s">
        <v>134</v>
      </c>
      <c r="H74" s="7" t="s">
        <v>397</v>
      </c>
      <c r="I74" s="7">
        <v>100</v>
      </c>
      <c r="J74" s="7">
        <v>100</v>
      </c>
      <c r="K74" s="7">
        <v>100</v>
      </c>
    </row>
    <row r="75" spans="1:11" ht="105">
      <c r="A75" s="139"/>
      <c r="B75" s="167"/>
      <c r="C75" s="170"/>
      <c r="D75" s="170"/>
      <c r="E75" s="170"/>
      <c r="F75" s="170"/>
      <c r="G75" s="19" t="s">
        <v>135</v>
      </c>
      <c r="H75" s="7" t="s">
        <v>397</v>
      </c>
      <c r="I75" s="7">
        <v>70</v>
      </c>
      <c r="J75" s="7">
        <v>70</v>
      </c>
      <c r="K75" s="7">
        <v>74</v>
      </c>
    </row>
    <row r="76" spans="1:11" ht="52.5">
      <c r="A76" s="139"/>
      <c r="B76" s="168"/>
      <c r="C76" s="170"/>
      <c r="D76" s="170"/>
      <c r="E76" s="170"/>
      <c r="F76" s="170"/>
      <c r="G76" s="19" t="s">
        <v>136</v>
      </c>
      <c r="H76" s="7" t="s">
        <v>397</v>
      </c>
      <c r="I76" s="7">
        <v>100</v>
      </c>
      <c r="J76" s="7">
        <v>100</v>
      </c>
      <c r="K76" s="7">
        <v>100</v>
      </c>
    </row>
    <row r="77" spans="1:11" ht="12.75">
      <c r="A77" s="164" t="s">
        <v>137</v>
      </c>
      <c r="B77" s="165"/>
      <c r="C77" s="165"/>
      <c r="D77" s="165"/>
      <c r="E77" s="165"/>
      <c r="F77" s="165"/>
      <c r="G77" s="165"/>
      <c r="H77" s="165"/>
      <c r="I77" s="165"/>
      <c r="J77" s="165"/>
      <c r="K77" s="166"/>
    </row>
    <row r="78" spans="1:11" ht="92.25">
      <c r="A78" s="10">
        <v>2</v>
      </c>
      <c r="B78" s="8" t="s">
        <v>138</v>
      </c>
      <c r="C78" s="16">
        <v>1228.3</v>
      </c>
      <c r="D78" s="16">
        <v>0</v>
      </c>
      <c r="E78" s="16">
        <v>1228.3</v>
      </c>
      <c r="F78" s="16">
        <v>0</v>
      </c>
      <c r="G78" s="19" t="s">
        <v>139</v>
      </c>
      <c r="H78" s="14" t="s">
        <v>397</v>
      </c>
      <c r="I78" s="7">
        <v>100</v>
      </c>
      <c r="J78" s="7">
        <v>100</v>
      </c>
      <c r="K78" s="7">
        <v>100</v>
      </c>
    </row>
    <row r="79" spans="1:11" ht="92.25">
      <c r="A79" s="10">
        <v>3</v>
      </c>
      <c r="B79" s="8" t="s">
        <v>140</v>
      </c>
      <c r="C79" s="16">
        <v>0</v>
      </c>
      <c r="D79" s="16">
        <v>3960</v>
      </c>
      <c r="E79" s="16">
        <v>0</v>
      </c>
      <c r="F79" s="16">
        <v>3960</v>
      </c>
      <c r="G79" s="19" t="s">
        <v>141</v>
      </c>
      <c r="H79" s="14" t="s">
        <v>397</v>
      </c>
      <c r="I79" s="7">
        <v>65</v>
      </c>
      <c r="J79" s="14">
        <v>65</v>
      </c>
      <c r="K79" s="7">
        <v>72</v>
      </c>
    </row>
    <row r="80" spans="1:11" ht="12.75">
      <c r="A80" s="164" t="s">
        <v>142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6"/>
    </row>
    <row r="81" spans="1:11" ht="132">
      <c r="A81" s="7">
        <v>4</v>
      </c>
      <c r="B81" s="8" t="s">
        <v>143</v>
      </c>
      <c r="C81" s="7">
        <v>569.2</v>
      </c>
      <c r="D81" s="7">
        <v>5435.9</v>
      </c>
      <c r="E81" s="7">
        <v>569.2</v>
      </c>
      <c r="F81" s="7">
        <v>5435.9</v>
      </c>
      <c r="G81" s="8" t="s">
        <v>144</v>
      </c>
      <c r="H81" s="7" t="s">
        <v>397</v>
      </c>
      <c r="I81" s="7">
        <v>60</v>
      </c>
      <c r="J81" s="7">
        <v>60</v>
      </c>
      <c r="K81" s="38">
        <v>67</v>
      </c>
    </row>
    <row r="82" spans="1:11" ht="13.5">
      <c r="A82" s="134" t="s">
        <v>176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6"/>
    </row>
    <row r="83" spans="1:11" ht="39">
      <c r="A83" s="138">
        <v>1</v>
      </c>
      <c r="B83" s="141" t="s">
        <v>177</v>
      </c>
      <c r="C83" s="154">
        <v>0</v>
      </c>
      <c r="D83" s="138">
        <v>442.7</v>
      </c>
      <c r="E83" s="154">
        <v>0</v>
      </c>
      <c r="F83" s="138">
        <v>442.7</v>
      </c>
      <c r="G83" s="19" t="s">
        <v>178</v>
      </c>
      <c r="H83" s="7" t="s">
        <v>400</v>
      </c>
      <c r="I83" s="7">
        <v>7300</v>
      </c>
      <c r="J83" s="7">
        <v>7550</v>
      </c>
      <c r="K83" s="7">
        <v>7992</v>
      </c>
    </row>
    <row r="84" spans="1:11" ht="39">
      <c r="A84" s="139"/>
      <c r="B84" s="162"/>
      <c r="C84" s="155"/>
      <c r="D84" s="139"/>
      <c r="E84" s="155"/>
      <c r="F84" s="139"/>
      <c r="G84" s="40" t="s">
        <v>179</v>
      </c>
      <c r="H84" s="7" t="s">
        <v>400</v>
      </c>
      <c r="I84" s="7">
        <v>1770</v>
      </c>
      <c r="J84" s="7">
        <v>2600</v>
      </c>
      <c r="K84" s="7">
        <v>2600</v>
      </c>
    </row>
    <row r="85" spans="1:11" ht="39">
      <c r="A85" s="139"/>
      <c r="B85" s="162"/>
      <c r="C85" s="155"/>
      <c r="D85" s="139"/>
      <c r="E85" s="155"/>
      <c r="F85" s="139"/>
      <c r="G85" s="19" t="s">
        <v>180</v>
      </c>
      <c r="H85" s="7" t="s">
        <v>400</v>
      </c>
      <c r="I85" s="7">
        <v>7361</v>
      </c>
      <c r="J85" s="7">
        <v>7398</v>
      </c>
      <c r="K85" s="39">
        <v>7443</v>
      </c>
    </row>
    <row r="86" spans="1:11" ht="26.25">
      <c r="A86" s="140"/>
      <c r="B86" s="163"/>
      <c r="C86" s="156"/>
      <c r="D86" s="140"/>
      <c r="E86" s="156"/>
      <c r="F86" s="140"/>
      <c r="G86" s="19" t="s">
        <v>181</v>
      </c>
      <c r="H86" s="7" t="s">
        <v>400</v>
      </c>
      <c r="I86" s="7">
        <v>5105</v>
      </c>
      <c r="J86" s="7">
        <v>5142</v>
      </c>
      <c r="K86" s="39">
        <v>5356</v>
      </c>
    </row>
    <row r="87" spans="1:11" ht="26.25">
      <c r="A87" s="138">
        <v>2</v>
      </c>
      <c r="B87" s="141" t="s">
        <v>182</v>
      </c>
      <c r="C87" s="154">
        <v>8087.9</v>
      </c>
      <c r="D87" s="154">
        <v>446</v>
      </c>
      <c r="E87" s="138">
        <v>8083.7</v>
      </c>
      <c r="F87" s="138">
        <v>445.9</v>
      </c>
      <c r="G87" s="19" t="s">
        <v>183</v>
      </c>
      <c r="H87" s="7" t="s">
        <v>400</v>
      </c>
      <c r="I87" s="7">
        <v>222</v>
      </c>
      <c r="J87" s="7">
        <v>223</v>
      </c>
      <c r="K87" s="7">
        <v>223</v>
      </c>
    </row>
    <row r="88" spans="1:11" ht="26.25">
      <c r="A88" s="139"/>
      <c r="B88" s="159"/>
      <c r="C88" s="155"/>
      <c r="D88" s="155"/>
      <c r="E88" s="139"/>
      <c r="F88" s="139"/>
      <c r="G88" s="19" t="s">
        <v>184</v>
      </c>
      <c r="H88" s="7" t="s">
        <v>185</v>
      </c>
      <c r="I88" s="7">
        <v>14</v>
      </c>
      <c r="J88" s="7">
        <v>15</v>
      </c>
      <c r="K88" s="7">
        <v>15</v>
      </c>
    </row>
    <row r="89" spans="1:11" ht="12.75">
      <c r="A89" s="157"/>
      <c r="B89" s="159"/>
      <c r="C89" s="161"/>
      <c r="D89" s="155"/>
      <c r="E89" s="139"/>
      <c r="F89" s="139"/>
      <c r="G89" s="151" t="s">
        <v>186</v>
      </c>
      <c r="H89" s="138" t="s">
        <v>399</v>
      </c>
      <c r="I89" s="138">
        <v>2343</v>
      </c>
      <c r="J89" s="138">
        <v>2345</v>
      </c>
      <c r="K89" s="138">
        <v>2301</v>
      </c>
    </row>
    <row r="90" spans="1:11" ht="12.75">
      <c r="A90" s="157"/>
      <c r="B90" s="159"/>
      <c r="C90" s="157"/>
      <c r="D90" s="155"/>
      <c r="E90" s="139"/>
      <c r="F90" s="139"/>
      <c r="G90" s="152"/>
      <c r="H90" s="139"/>
      <c r="I90" s="139"/>
      <c r="J90" s="139"/>
      <c r="K90" s="139"/>
    </row>
    <row r="91" spans="1:11" ht="12.75">
      <c r="A91" s="157"/>
      <c r="B91" s="159"/>
      <c r="C91" s="157"/>
      <c r="D91" s="155"/>
      <c r="E91" s="139"/>
      <c r="F91" s="139"/>
      <c r="G91" s="152"/>
      <c r="H91" s="139"/>
      <c r="I91" s="139"/>
      <c r="J91" s="139"/>
      <c r="K91" s="139"/>
    </row>
    <row r="92" spans="1:11" ht="12.75">
      <c r="A92" s="158"/>
      <c r="B92" s="160"/>
      <c r="C92" s="158"/>
      <c r="D92" s="156"/>
      <c r="E92" s="140"/>
      <c r="F92" s="140"/>
      <c r="G92" s="153"/>
      <c r="H92" s="140"/>
      <c r="I92" s="140"/>
      <c r="J92" s="140"/>
      <c r="K92" s="140"/>
    </row>
    <row r="93" spans="1:11" ht="66">
      <c r="A93" s="132">
        <v>3</v>
      </c>
      <c r="B93" s="129" t="s">
        <v>187</v>
      </c>
      <c r="C93" s="132">
        <v>4031.7</v>
      </c>
      <c r="D93" s="133">
        <v>0</v>
      </c>
      <c r="E93" s="132">
        <v>4024.4</v>
      </c>
      <c r="F93" s="133">
        <v>0</v>
      </c>
      <c r="G93" s="19" t="s">
        <v>188</v>
      </c>
      <c r="H93" s="7" t="s">
        <v>189</v>
      </c>
      <c r="I93" s="7">
        <v>64.9</v>
      </c>
      <c r="J93" s="7">
        <v>73.7</v>
      </c>
      <c r="K93" s="7">
        <v>73.7</v>
      </c>
    </row>
    <row r="94" spans="1:11" ht="26.25">
      <c r="A94" s="148"/>
      <c r="B94" s="149"/>
      <c r="C94" s="148"/>
      <c r="D94" s="150"/>
      <c r="E94" s="148"/>
      <c r="F94" s="150"/>
      <c r="G94" s="19" t="s">
        <v>190</v>
      </c>
      <c r="H94" s="7" t="s">
        <v>400</v>
      </c>
      <c r="I94" s="7">
        <v>6</v>
      </c>
      <c r="J94" s="7">
        <v>6</v>
      </c>
      <c r="K94" s="7">
        <v>7</v>
      </c>
    </row>
    <row r="95" spans="1:11" ht="13.5">
      <c r="A95" s="134" t="s">
        <v>366</v>
      </c>
      <c r="B95" s="135"/>
      <c r="C95" s="135"/>
      <c r="D95" s="135"/>
      <c r="E95" s="135"/>
      <c r="F95" s="135"/>
      <c r="G95" s="135"/>
      <c r="H95" s="135"/>
      <c r="I95" s="135"/>
      <c r="J95" s="135"/>
      <c r="K95" s="136"/>
    </row>
    <row r="96" spans="1:11" ht="12.75">
      <c r="A96" s="131" t="s">
        <v>364</v>
      </c>
      <c r="B96" s="131"/>
      <c r="C96" s="131"/>
      <c r="D96" s="131"/>
      <c r="E96" s="131"/>
      <c r="F96" s="131"/>
      <c r="G96" s="131"/>
      <c r="H96" s="131"/>
      <c r="I96" s="131"/>
      <c r="J96" s="131"/>
      <c r="K96" s="131"/>
    </row>
    <row r="97" spans="1:11" ht="12.75">
      <c r="A97" s="144">
        <v>1</v>
      </c>
      <c r="B97" s="145" t="s">
        <v>192</v>
      </c>
      <c r="C97" s="144">
        <v>10</v>
      </c>
      <c r="D97" s="144">
        <v>0</v>
      </c>
      <c r="E97" s="144">
        <v>10</v>
      </c>
      <c r="F97" s="144">
        <v>0</v>
      </c>
      <c r="G97" s="146" t="s">
        <v>349</v>
      </c>
      <c r="H97" s="144" t="s">
        <v>400</v>
      </c>
      <c r="I97" s="144">
        <v>0</v>
      </c>
      <c r="J97" s="144">
        <v>10</v>
      </c>
      <c r="K97" s="144">
        <v>486</v>
      </c>
    </row>
    <row r="98" spans="1:11" ht="12.75">
      <c r="A98" s="144"/>
      <c r="B98" s="145"/>
      <c r="C98" s="144"/>
      <c r="D98" s="144"/>
      <c r="E98" s="144"/>
      <c r="F98" s="144"/>
      <c r="G98" s="146"/>
      <c r="H98" s="144"/>
      <c r="I98" s="144"/>
      <c r="J98" s="144"/>
      <c r="K98" s="144"/>
    </row>
    <row r="99" spans="1:11" ht="12.75">
      <c r="A99" s="144"/>
      <c r="B99" s="145"/>
      <c r="C99" s="144"/>
      <c r="D99" s="144"/>
      <c r="E99" s="144"/>
      <c r="F99" s="144"/>
      <c r="G99" s="146"/>
      <c r="H99" s="144"/>
      <c r="I99" s="144"/>
      <c r="J99" s="144"/>
      <c r="K99" s="144"/>
    </row>
    <row r="100" spans="1:11" ht="12.75">
      <c r="A100" s="144"/>
      <c r="B100" s="145"/>
      <c r="C100" s="144"/>
      <c r="D100" s="144"/>
      <c r="E100" s="144"/>
      <c r="F100" s="144"/>
      <c r="G100" s="146"/>
      <c r="H100" s="144"/>
      <c r="I100" s="144"/>
      <c r="J100" s="144"/>
      <c r="K100" s="144"/>
    </row>
    <row r="101" spans="1:11" ht="12.75">
      <c r="A101" s="144">
        <v>2</v>
      </c>
      <c r="B101" s="145" t="s">
        <v>193</v>
      </c>
      <c r="C101" s="144">
        <v>0</v>
      </c>
      <c r="D101" s="144">
        <v>0</v>
      </c>
      <c r="E101" s="144">
        <v>0</v>
      </c>
      <c r="F101" s="144">
        <v>0</v>
      </c>
      <c r="G101" s="146" t="s">
        <v>350</v>
      </c>
      <c r="H101" s="144" t="s">
        <v>400</v>
      </c>
      <c r="I101" s="144">
        <v>500</v>
      </c>
      <c r="J101" s="144">
        <v>550</v>
      </c>
      <c r="K101" s="144">
        <v>550</v>
      </c>
    </row>
    <row r="102" spans="1:11" ht="12.75">
      <c r="A102" s="144"/>
      <c r="B102" s="145"/>
      <c r="C102" s="144"/>
      <c r="D102" s="144"/>
      <c r="E102" s="144"/>
      <c r="F102" s="144"/>
      <c r="G102" s="146"/>
      <c r="H102" s="144"/>
      <c r="I102" s="144"/>
      <c r="J102" s="144"/>
      <c r="K102" s="144"/>
    </row>
    <row r="103" spans="1:11" ht="12.75">
      <c r="A103" s="144"/>
      <c r="B103" s="145"/>
      <c r="C103" s="144"/>
      <c r="D103" s="144"/>
      <c r="E103" s="144"/>
      <c r="F103" s="144"/>
      <c r="G103" s="146"/>
      <c r="H103" s="144"/>
      <c r="I103" s="144"/>
      <c r="J103" s="144"/>
      <c r="K103" s="144"/>
    </row>
    <row r="104" spans="1:11" ht="39.75" customHeight="1">
      <c r="A104" s="144"/>
      <c r="B104" s="145"/>
      <c r="C104" s="144"/>
      <c r="D104" s="144"/>
      <c r="E104" s="144"/>
      <c r="F104" s="144"/>
      <c r="G104" s="146"/>
      <c r="H104" s="144"/>
      <c r="I104" s="144"/>
      <c r="J104" s="144"/>
      <c r="K104" s="144"/>
    </row>
    <row r="105" spans="1:11" ht="12.75">
      <c r="A105" s="144">
        <v>3</v>
      </c>
      <c r="B105" s="145" t="s">
        <v>194</v>
      </c>
      <c r="C105" s="144">
        <v>0</v>
      </c>
      <c r="D105" s="144">
        <v>0</v>
      </c>
      <c r="E105" s="144">
        <v>0</v>
      </c>
      <c r="F105" s="144">
        <v>0</v>
      </c>
      <c r="G105" s="146" t="s">
        <v>351</v>
      </c>
      <c r="H105" s="144" t="s">
        <v>399</v>
      </c>
      <c r="I105" s="144">
        <v>1000</v>
      </c>
      <c r="J105" s="144">
        <v>1200</v>
      </c>
      <c r="K105" s="144">
        <v>1200</v>
      </c>
    </row>
    <row r="106" spans="1:11" ht="12.75">
      <c r="A106" s="144"/>
      <c r="B106" s="145"/>
      <c r="C106" s="144"/>
      <c r="D106" s="144"/>
      <c r="E106" s="144"/>
      <c r="F106" s="144"/>
      <c r="G106" s="146"/>
      <c r="H106" s="144"/>
      <c r="I106" s="144"/>
      <c r="J106" s="144"/>
      <c r="K106" s="144"/>
    </row>
    <row r="107" spans="1:11" ht="12.75">
      <c r="A107" s="144"/>
      <c r="B107" s="145"/>
      <c r="C107" s="144"/>
      <c r="D107" s="144"/>
      <c r="E107" s="144"/>
      <c r="F107" s="144"/>
      <c r="G107" s="146"/>
      <c r="H107" s="144"/>
      <c r="I107" s="144"/>
      <c r="J107" s="144"/>
      <c r="K107" s="144"/>
    </row>
    <row r="108" spans="1:11" ht="78" customHeight="1">
      <c r="A108" s="144"/>
      <c r="B108" s="145"/>
      <c r="C108" s="144"/>
      <c r="D108" s="144"/>
      <c r="E108" s="144"/>
      <c r="F108" s="144"/>
      <c r="G108" s="146"/>
      <c r="H108" s="144"/>
      <c r="I108" s="144"/>
      <c r="J108" s="144"/>
      <c r="K108" s="144"/>
    </row>
    <row r="109" spans="1:11" ht="12.75">
      <c r="A109" s="144">
        <v>4</v>
      </c>
      <c r="B109" s="145" t="s">
        <v>201</v>
      </c>
      <c r="C109" s="144">
        <v>0</v>
      </c>
      <c r="D109" s="144">
        <v>0</v>
      </c>
      <c r="E109" s="144">
        <v>0</v>
      </c>
      <c r="F109" s="144">
        <v>0</v>
      </c>
      <c r="G109" s="146" t="s">
        <v>352</v>
      </c>
      <c r="H109" s="144" t="s">
        <v>399</v>
      </c>
      <c r="I109" s="144">
        <v>90</v>
      </c>
      <c r="J109" s="144">
        <v>95</v>
      </c>
      <c r="K109" s="144">
        <v>99</v>
      </c>
    </row>
    <row r="110" spans="1:11" ht="12.75">
      <c r="A110" s="144"/>
      <c r="B110" s="145"/>
      <c r="C110" s="144"/>
      <c r="D110" s="144"/>
      <c r="E110" s="144"/>
      <c r="F110" s="144"/>
      <c r="G110" s="146"/>
      <c r="H110" s="144"/>
      <c r="I110" s="144"/>
      <c r="J110" s="144"/>
      <c r="K110" s="144"/>
    </row>
    <row r="111" spans="1:11" ht="12.75">
      <c r="A111" s="144"/>
      <c r="B111" s="145"/>
      <c r="C111" s="144"/>
      <c r="D111" s="144"/>
      <c r="E111" s="144"/>
      <c r="F111" s="144"/>
      <c r="G111" s="146"/>
      <c r="H111" s="144"/>
      <c r="I111" s="144"/>
      <c r="J111" s="144"/>
      <c r="K111" s="144"/>
    </row>
    <row r="112" spans="1:11" ht="194.25" customHeight="1">
      <c r="A112" s="144"/>
      <c r="B112" s="145"/>
      <c r="C112" s="144"/>
      <c r="D112" s="144"/>
      <c r="E112" s="144"/>
      <c r="F112" s="144"/>
      <c r="G112" s="146"/>
      <c r="H112" s="144"/>
      <c r="I112" s="144"/>
      <c r="J112" s="144"/>
      <c r="K112" s="144"/>
    </row>
    <row r="113" spans="1:11" ht="12.75">
      <c r="A113" s="144">
        <v>5</v>
      </c>
      <c r="B113" s="145" t="s">
        <v>202</v>
      </c>
      <c r="C113" s="144">
        <v>0</v>
      </c>
      <c r="D113" s="144">
        <v>0</v>
      </c>
      <c r="E113" s="144">
        <v>0</v>
      </c>
      <c r="F113" s="144">
        <v>0</v>
      </c>
      <c r="G113" s="146" t="s">
        <v>353</v>
      </c>
      <c r="H113" s="144" t="s">
        <v>399</v>
      </c>
      <c r="I113" s="144">
        <v>20</v>
      </c>
      <c r="J113" s="144">
        <v>25</v>
      </c>
      <c r="K113" s="144">
        <v>5</v>
      </c>
    </row>
    <row r="114" spans="1:11" ht="12.75">
      <c r="A114" s="144"/>
      <c r="B114" s="145"/>
      <c r="C114" s="144"/>
      <c r="D114" s="144"/>
      <c r="E114" s="144"/>
      <c r="F114" s="144"/>
      <c r="G114" s="146"/>
      <c r="H114" s="144"/>
      <c r="I114" s="144"/>
      <c r="J114" s="144"/>
      <c r="K114" s="144"/>
    </row>
    <row r="115" spans="1:11" ht="12.75">
      <c r="A115" s="144"/>
      <c r="B115" s="145"/>
      <c r="C115" s="144"/>
      <c r="D115" s="144"/>
      <c r="E115" s="144"/>
      <c r="F115" s="144"/>
      <c r="G115" s="146"/>
      <c r="H115" s="144"/>
      <c r="I115" s="144"/>
      <c r="J115" s="144"/>
      <c r="K115" s="144"/>
    </row>
    <row r="116" spans="1:11" ht="103.5" customHeight="1">
      <c r="A116" s="144"/>
      <c r="B116" s="145"/>
      <c r="C116" s="144"/>
      <c r="D116" s="144"/>
      <c r="E116" s="144"/>
      <c r="F116" s="144"/>
      <c r="G116" s="146"/>
      <c r="H116" s="144"/>
      <c r="I116" s="144"/>
      <c r="J116" s="144"/>
      <c r="K116" s="144"/>
    </row>
    <row r="117" spans="1:11" ht="12.75">
      <c r="A117" s="144">
        <v>6</v>
      </c>
      <c r="B117" s="145" t="s">
        <v>203</v>
      </c>
      <c r="C117" s="144">
        <v>0</v>
      </c>
      <c r="D117" s="144">
        <v>0</v>
      </c>
      <c r="E117" s="144">
        <v>0</v>
      </c>
      <c r="F117" s="144">
        <v>0</v>
      </c>
      <c r="G117" s="146" t="s">
        <v>354</v>
      </c>
      <c r="H117" s="144" t="s">
        <v>399</v>
      </c>
      <c r="I117" s="144">
        <v>0</v>
      </c>
      <c r="J117" s="144">
        <v>5</v>
      </c>
      <c r="K117" s="144">
        <v>5</v>
      </c>
    </row>
    <row r="118" spans="1:11" ht="12.75">
      <c r="A118" s="144"/>
      <c r="B118" s="145"/>
      <c r="C118" s="144"/>
      <c r="D118" s="144"/>
      <c r="E118" s="144"/>
      <c r="F118" s="144"/>
      <c r="G118" s="146"/>
      <c r="H118" s="144"/>
      <c r="I118" s="144"/>
      <c r="J118" s="144"/>
      <c r="K118" s="144"/>
    </row>
    <row r="119" spans="1:11" ht="12.75">
      <c r="A119" s="144"/>
      <c r="B119" s="145"/>
      <c r="C119" s="144"/>
      <c r="D119" s="144"/>
      <c r="E119" s="144"/>
      <c r="F119" s="144"/>
      <c r="G119" s="146"/>
      <c r="H119" s="144"/>
      <c r="I119" s="144"/>
      <c r="J119" s="144"/>
      <c r="K119" s="144"/>
    </row>
    <row r="120" spans="1:11" ht="81.75" customHeight="1">
      <c r="A120" s="144"/>
      <c r="B120" s="145"/>
      <c r="C120" s="144"/>
      <c r="D120" s="144"/>
      <c r="E120" s="144"/>
      <c r="F120" s="144"/>
      <c r="G120" s="146"/>
      <c r="H120" s="144"/>
      <c r="I120" s="144"/>
      <c r="J120" s="144"/>
      <c r="K120" s="144"/>
    </row>
    <row r="121" spans="1:11" ht="12.75">
      <c r="A121" s="144">
        <v>7</v>
      </c>
      <c r="B121" s="145" t="s">
        <v>204</v>
      </c>
      <c r="C121" s="144">
        <v>0</v>
      </c>
      <c r="D121" s="144">
        <v>0</v>
      </c>
      <c r="E121" s="144">
        <v>0</v>
      </c>
      <c r="F121" s="144">
        <v>0</v>
      </c>
      <c r="G121" s="146" t="s">
        <v>355</v>
      </c>
      <c r="H121" s="144" t="s">
        <v>397</v>
      </c>
      <c r="I121" s="144">
        <v>0</v>
      </c>
      <c r="J121" s="144">
        <v>10</v>
      </c>
      <c r="K121" s="144">
        <v>10</v>
      </c>
    </row>
    <row r="122" spans="1:11" ht="12.75">
      <c r="A122" s="144"/>
      <c r="B122" s="145"/>
      <c r="C122" s="144"/>
      <c r="D122" s="144"/>
      <c r="E122" s="144"/>
      <c r="F122" s="144"/>
      <c r="G122" s="146"/>
      <c r="H122" s="144"/>
      <c r="I122" s="144"/>
      <c r="J122" s="144"/>
      <c r="K122" s="144"/>
    </row>
    <row r="123" spans="1:11" ht="12.75">
      <c r="A123" s="144"/>
      <c r="B123" s="145"/>
      <c r="C123" s="144"/>
      <c r="D123" s="144"/>
      <c r="E123" s="144"/>
      <c r="F123" s="144"/>
      <c r="G123" s="146"/>
      <c r="H123" s="144"/>
      <c r="I123" s="144"/>
      <c r="J123" s="144"/>
      <c r="K123" s="144"/>
    </row>
    <row r="124" spans="1:11" ht="12.75">
      <c r="A124" s="144"/>
      <c r="B124" s="145"/>
      <c r="C124" s="144"/>
      <c r="D124" s="144"/>
      <c r="E124" s="144"/>
      <c r="F124" s="144"/>
      <c r="G124" s="146"/>
      <c r="H124" s="144"/>
      <c r="I124" s="144"/>
      <c r="J124" s="144"/>
      <c r="K124" s="144"/>
    </row>
    <row r="125" spans="1:11" ht="12.75">
      <c r="A125" s="144">
        <v>8</v>
      </c>
      <c r="B125" s="145" t="s">
        <v>205</v>
      </c>
      <c r="C125" s="144">
        <v>0</v>
      </c>
      <c r="D125" s="144">
        <v>0</v>
      </c>
      <c r="E125" s="144">
        <v>0</v>
      </c>
      <c r="F125" s="144">
        <v>0</v>
      </c>
      <c r="G125" s="146" t="s">
        <v>356</v>
      </c>
      <c r="H125" s="144" t="s">
        <v>400</v>
      </c>
      <c r="I125" s="144">
        <v>1</v>
      </c>
      <c r="J125" s="144">
        <v>1</v>
      </c>
      <c r="K125" s="144">
        <v>1</v>
      </c>
    </row>
    <row r="126" spans="1:11" ht="12.75">
      <c r="A126" s="144"/>
      <c r="B126" s="145"/>
      <c r="C126" s="144"/>
      <c r="D126" s="144"/>
      <c r="E126" s="144"/>
      <c r="F126" s="144"/>
      <c r="G126" s="146"/>
      <c r="H126" s="144"/>
      <c r="I126" s="144"/>
      <c r="J126" s="144"/>
      <c r="K126" s="144"/>
    </row>
    <row r="127" spans="1:11" ht="12.75">
      <c r="A127" s="144"/>
      <c r="B127" s="145"/>
      <c r="C127" s="144"/>
      <c r="D127" s="144"/>
      <c r="E127" s="144"/>
      <c r="F127" s="144"/>
      <c r="G127" s="146"/>
      <c r="H127" s="144"/>
      <c r="I127" s="144"/>
      <c r="J127" s="144"/>
      <c r="K127" s="144"/>
    </row>
    <row r="128" spans="1:11" ht="12.75">
      <c r="A128" s="144"/>
      <c r="B128" s="145"/>
      <c r="C128" s="144"/>
      <c r="D128" s="144"/>
      <c r="E128" s="144"/>
      <c r="F128" s="144"/>
      <c r="G128" s="146"/>
      <c r="H128" s="144"/>
      <c r="I128" s="144"/>
      <c r="J128" s="144"/>
      <c r="K128" s="144"/>
    </row>
    <row r="129" spans="1:11" ht="12.75">
      <c r="A129" s="131" t="s">
        <v>365</v>
      </c>
      <c r="B129" s="131"/>
      <c r="C129" s="131"/>
      <c r="D129" s="131"/>
      <c r="E129" s="131"/>
      <c r="F129" s="131"/>
      <c r="G129" s="131"/>
      <c r="H129" s="131"/>
      <c r="I129" s="131"/>
      <c r="J129" s="131"/>
      <c r="K129" s="131"/>
    </row>
    <row r="130" spans="1:11" ht="12.75">
      <c r="A130" s="144">
        <v>9</v>
      </c>
      <c r="B130" s="145" t="s">
        <v>343</v>
      </c>
      <c r="C130" s="144">
        <v>10</v>
      </c>
      <c r="D130" s="144">
        <v>0</v>
      </c>
      <c r="E130" s="144">
        <v>0</v>
      </c>
      <c r="F130" s="144">
        <v>0</v>
      </c>
      <c r="G130" s="146" t="s">
        <v>357</v>
      </c>
      <c r="H130" s="144" t="s">
        <v>400</v>
      </c>
      <c r="I130" s="144">
        <v>5</v>
      </c>
      <c r="J130" s="144">
        <v>5</v>
      </c>
      <c r="K130" s="144">
        <v>5</v>
      </c>
    </row>
    <row r="131" spans="1:11" ht="12.75">
      <c r="A131" s="144"/>
      <c r="B131" s="145"/>
      <c r="C131" s="144"/>
      <c r="D131" s="144"/>
      <c r="E131" s="144"/>
      <c r="F131" s="144"/>
      <c r="G131" s="146"/>
      <c r="H131" s="144"/>
      <c r="I131" s="144"/>
      <c r="J131" s="144"/>
      <c r="K131" s="144"/>
    </row>
    <row r="132" spans="1:11" ht="12.75">
      <c r="A132" s="144"/>
      <c r="B132" s="145"/>
      <c r="C132" s="144"/>
      <c r="D132" s="144"/>
      <c r="E132" s="144"/>
      <c r="F132" s="144"/>
      <c r="G132" s="146"/>
      <c r="H132" s="144"/>
      <c r="I132" s="144"/>
      <c r="J132" s="144"/>
      <c r="K132" s="144"/>
    </row>
    <row r="133" spans="1:11" ht="12.75">
      <c r="A133" s="144"/>
      <c r="B133" s="145"/>
      <c r="C133" s="144"/>
      <c r="D133" s="144"/>
      <c r="E133" s="144"/>
      <c r="F133" s="144"/>
      <c r="G133" s="146"/>
      <c r="H133" s="144"/>
      <c r="I133" s="144"/>
      <c r="J133" s="144"/>
      <c r="K133" s="144"/>
    </row>
    <row r="134" spans="1:11" ht="12.75">
      <c r="A134" s="144">
        <v>10</v>
      </c>
      <c r="B134" s="145" t="s">
        <v>344</v>
      </c>
      <c r="C134" s="144">
        <v>0</v>
      </c>
      <c r="D134" s="144">
        <v>0</v>
      </c>
      <c r="E134" s="144">
        <v>0</v>
      </c>
      <c r="F134" s="144">
        <v>0</v>
      </c>
      <c r="G134" s="146" t="s">
        <v>358</v>
      </c>
      <c r="H134" s="144" t="s">
        <v>400</v>
      </c>
      <c r="I134" s="144">
        <v>0</v>
      </c>
      <c r="J134" s="144">
        <v>10</v>
      </c>
      <c r="K134" s="144">
        <v>12</v>
      </c>
    </row>
    <row r="135" spans="1:11" ht="12.75">
      <c r="A135" s="144"/>
      <c r="B135" s="145"/>
      <c r="C135" s="144"/>
      <c r="D135" s="144"/>
      <c r="E135" s="144"/>
      <c r="F135" s="144"/>
      <c r="G135" s="146"/>
      <c r="H135" s="144"/>
      <c r="I135" s="144"/>
      <c r="J135" s="144"/>
      <c r="K135" s="144"/>
    </row>
    <row r="136" spans="1:11" ht="12.75">
      <c r="A136" s="144"/>
      <c r="B136" s="145"/>
      <c r="C136" s="144"/>
      <c r="D136" s="144"/>
      <c r="E136" s="144"/>
      <c r="F136" s="144"/>
      <c r="G136" s="146"/>
      <c r="H136" s="144"/>
      <c r="I136" s="144"/>
      <c r="J136" s="144"/>
      <c r="K136" s="144"/>
    </row>
    <row r="137" spans="1:11" ht="27.75" customHeight="1">
      <c r="A137" s="144"/>
      <c r="B137" s="145"/>
      <c r="C137" s="144"/>
      <c r="D137" s="144"/>
      <c r="E137" s="144"/>
      <c r="F137" s="144"/>
      <c r="G137" s="146"/>
      <c r="H137" s="144"/>
      <c r="I137" s="144"/>
      <c r="J137" s="144"/>
      <c r="K137" s="144"/>
    </row>
    <row r="138" spans="1:11" ht="12.75">
      <c r="A138" s="144">
        <v>11</v>
      </c>
      <c r="B138" s="147" t="s">
        <v>345</v>
      </c>
      <c r="C138" s="144">
        <v>10</v>
      </c>
      <c r="D138" s="144">
        <v>0</v>
      </c>
      <c r="E138" s="144">
        <v>9.5</v>
      </c>
      <c r="F138" s="144">
        <v>0</v>
      </c>
      <c r="G138" s="146" t="s">
        <v>359</v>
      </c>
      <c r="H138" s="144" t="s">
        <v>397</v>
      </c>
      <c r="I138" s="144">
        <v>0</v>
      </c>
      <c r="J138" s="144">
        <v>3</v>
      </c>
      <c r="K138" s="144">
        <v>3</v>
      </c>
    </row>
    <row r="139" spans="1:11" ht="12.75">
      <c r="A139" s="144"/>
      <c r="B139" s="147"/>
      <c r="C139" s="144"/>
      <c r="D139" s="144"/>
      <c r="E139" s="144"/>
      <c r="F139" s="144"/>
      <c r="G139" s="146"/>
      <c r="H139" s="144"/>
      <c r="I139" s="144"/>
      <c r="J139" s="144"/>
      <c r="K139" s="144"/>
    </row>
    <row r="140" spans="1:11" ht="12.75">
      <c r="A140" s="144"/>
      <c r="B140" s="147"/>
      <c r="C140" s="144"/>
      <c r="D140" s="144"/>
      <c r="E140" s="144"/>
      <c r="F140" s="144"/>
      <c r="G140" s="146"/>
      <c r="H140" s="144"/>
      <c r="I140" s="144"/>
      <c r="J140" s="144"/>
      <c r="K140" s="144"/>
    </row>
    <row r="141" spans="1:11" ht="12.75">
      <c r="A141" s="144"/>
      <c r="B141" s="147"/>
      <c r="C141" s="144"/>
      <c r="D141" s="144"/>
      <c r="E141" s="144"/>
      <c r="F141" s="144"/>
      <c r="G141" s="146"/>
      <c r="H141" s="144"/>
      <c r="I141" s="144"/>
      <c r="J141" s="144"/>
      <c r="K141" s="144"/>
    </row>
    <row r="142" spans="1:11" ht="12.75">
      <c r="A142" s="144"/>
      <c r="B142" s="147"/>
      <c r="C142" s="144"/>
      <c r="D142" s="144"/>
      <c r="E142" s="144"/>
      <c r="F142" s="144"/>
      <c r="G142" s="146" t="s">
        <v>360</v>
      </c>
      <c r="H142" s="144" t="s">
        <v>397</v>
      </c>
      <c r="I142" s="144">
        <v>0</v>
      </c>
      <c r="J142" s="144">
        <v>45</v>
      </c>
      <c r="K142" s="144">
        <v>100</v>
      </c>
    </row>
    <row r="143" spans="1:11" ht="12.75">
      <c r="A143" s="144"/>
      <c r="B143" s="147"/>
      <c r="C143" s="144"/>
      <c r="D143" s="144"/>
      <c r="E143" s="144"/>
      <c r="F143" s="144"/>
      <c r="G143" s="146"/>
      <c r="H143" s="144"/>
      <c r="I143" s="144"/>
      <c r="J143" s="144"/>
      <c r="K143" s="144"/>
    </row>
    <row r="144" spans="1:11" ht="12.75">
      <c r="A144" s="144"/>
      <c r="B144" s="147"/>
      <c r="C144" s="144"/>
      <c r="D144" s="144"/>
      <c r="E144" s="144"/>
      <c r="F144" s="144"/>
      <c r="G144" s="146"/>
      <c r="H144" s="144"/>
      <c r="I144" s="144"/>
      <c r="J144" s="144"/>
      <c r="K144" s="144"/>
    </row>
    <row r="145" spans="1:11" ht="12.75">
      <c r="A145" s="144"/>
      <c r="B145" s="147"/>
      <c r="C145" s="144"/>
      <c r="D145" s="144"/>
      <c r="E145" s="144"/>
      <c r="F145" s="144"/>
      <c r="G145" s="146"/>
      <c r="H145" s="144"/>
      <c r="I145" s="144"/>
      <c r="J145" s="144"/>
      <c r="K145" s="144"/>
    </row>
    <row r="146" spans="1:11" ht="12.75">
      <c r="A146" s="144">
        <v>12</v>
      </c>
      <c r="B146" s="145" t="s">
        <v>346</v>
      </c>
      <c r="C146" s="144">
        <v>40</v>
      </c>
      <c r="D146" s="144">
        <v>0</v>
      </c>
      <c r="E146" s="144">
        <v>30.16</v>
      </c>
      <c r="F146" s="144">
        <v>0</v>
      </c>
      <c r="G146" s="146" t="s">
        <v>361</v>
      </c>
      <c r="H146" s="144" t="s">
        <v>397</v>
      </c>
      <c r="I146" s="144">
        <v>0</v>
      </c>
      <c r="J146" s="144">
        <v>10</v>
      </c>
      <c r="K146" s="144">
        <v>10</v>
      </c>
    </row>
    <row r="147" spans="1:11" ht="12.75">
      <c r="A147" s="144"/>
      <c r="B147" s="145"/>
      <c r="C147" s="144"/>
      <c r="D147" s="144"/>
      <c r="E147" s="144"/>
      <c r="F147" s="144"/>
      <c r="G147" s="146"/>
      <c r="H147" s="144"/>
      <c r="I147" s="144"/>
      <c r="J147" s="144"/>
      <c r="K147" s="144"/>
    </row>
    <row r="148" spans="1:11" ht="12.75">
      <c r="A148" s="144"/>
      <c r="B148" s="145"/>
      <c r="C148" s="144"/>
      <c r="D148" s="144"/>
      <c r="E148" s="144"/>
      <c r="F148" s="144"/>
      <c r="G148" s="146"/>
      <c r="H148" s="144"/>
      <c r="I148" s="144"/>
      <c r="J148" s="144"/>
      <c r="K148" s="144"/>
    </row>
    <row r="149" spans="1:11" ht="12.75">
      <c r="A149" s="144"/>
      <c r="B149" s="145"/>
      <c r="C149" s="144"/>
      <c r="D149" s="144"/>
      <c r="E149" s="144"/>
      <c r="F149" s="144"/>
      <c r="G149" s="146"/>
      <c r="H149" s="144"/>
      <c r="I149" s="144"/>
      <c r="J149" s="144"/>
      <c r="K149" s="144"/>
    </row>
    <row r="150" spans="1:11" ht="12.75">
      <c r="A150" s="144">
        <v>13</v>
      </c>
      <c r="B150" s="145" t="s">
        <v>347</v>
      </c>
      <c r="C150" s="144">
        <v>0</v>
      </c>
      <c r="D150" s="144">
        <v>0</v>
      </c>
      <c r="E150" s="144">
        <v>0</v>
      </c>
      <c r="F150" s="144">
        <v>0</v>
      </c>
      <c r="G150" s="146" t="s">
        <v>362</v>
      </c>
      <c r="H150" s="144" t="s">
        <v>399</v>
      </c>
      <c r="I150" s="144">
        <v>0</v>
      </c>
      <c r="J150" s="144">
        <v>300</v>
      </c>
      <c r="K150" s="144">
        <v>300</v>
      </c>
    </row>
    <row r="151" spans="1:11" ht="12.75">
      <c r="A151" s="144"/>
      <c r="B151" s="145"/>
      <c r="C151" s="144"/>
      <c r="D151" s="144"/>
      <c r="E151" s="144"/>
      <c r="F151" s="144"/>
      <c r="G151" s="146"/>
      <c r="H151" s="144"/>
      <c r="I151" s="144"/>
      <c r="J151" s="144"/>
      <c r="K151" s="144"/>
    </row>
    <row r="152" spans="1:11" ht="12.75">
      <c r="A152" s="144"/>
      <c r="B152" s="145"/>
      <c r="C152" s="144"/>
      <c r="D152" s="144"/>
      <c r="E152" s="144"/>
      <c r="F152" s="144"/>
      <c r="G152" s="146"/>
      <c r="H152" s="144"/>
      <c r="I152" s="144"/>
      <c r="J152" s="144"/>
      <c r="K152" s="144"/>
    </row>
    <row r="153" spans="1:11" ht="12.75">
      <c r="A153" s="144"/>
      <c r="B153" s="145"/>
      <c r="C153" s="144"/>
      <c r="D153" s="144"/>
      <c r="E153" s="144"/>
      <c r="F153" s="144"/>
      <c r="G153" s="146"/>
      <c r="H153" s="144"/>
      <c r="I153" s="144"/>
      <c r="J153" s="144"/>
      <c r="K153" s="144"/>
    </row>
    <row r="154" spans="1:11" ht="12.75">
      <c r="A154" s="144">
        <v>14</v>
      </c>
      <c r="B154" s="145" t="s">
        <v>348</v>
      </c>
      <c r="C154" s="144">
        <v>0</v>
      </c>
      <c r="D154" s="144">
        <v>0</v>
      </c>
      <c r="E154" s="144">
        <v>0</v>
      </c>
      <c r="F154" s="144">
        <v>0</v>
      </c>
      <c r="G154" s="146" t="s">
        <v>363</v>
      </c>
      <c r="H154" s="144" t="s">
        <v>399</v>
      </c>
      <c r="I154" s="144">
        <v>0</v>
      </c>
      <c r="J154" s="144">
        <v>1</v>
      </c>
      <c r="K154" s="144">
        <v>2</v>
      </c>
    </row>
    <row r="155" spans="1:11" ht="12.75">
      <c r="A155" s="144"/>
      <c r="B155" s="145"/>
      <c r="C155" s="144"/>
      <c r="D155" s="144"/>
      <c r="E155" s="144"/>
      <c r="F155" s="144"/>
      <c r="G155" s="146"/>
      <c r="H155" s="144"/>
      <c r="I155" s="144"/>
      <c r="J155" s="144"/>
      <c r="K155" s="144"/>
    </row>
    <row r="156" spans="1:11" ht="12.75">
      <c r="A156" s="144"/>
      <c r="B156" s="145"/>
      <c r="C156" s="144"/>
      <c r="D156" s="144"/>
      <c r="E156" s="144"/>
      <c r="F156" s="144"/>
      <c r="G156" s="146"/>
      <c r="H156" s="144"/>
      <c r="I156" s="144"/>
      <c r="J156" s="144"/>
      <c r="K156" s="144"/>
    </row>
    <row r="157" spans="1:11" ht="12.75">
      <c r="A157" s="144"/>
      <c r="B157" s="145"/>
      <c r="C157" s="144"/>
      <c r="D157" s="144"/>
      <c r="E157" s="144"/>
      <c r="F157" s="144"/>
      <c r="G157" s="146"/>
      <c r="H157" s="144"/>
      <c r="I157" s="144"/>
      <c r="J157" s="144"/>
      <c r="K157" s="144"/>
    </row>
    <row r="158" spans="1:11" ht="13.5">
      <c r="A158" s="134" t="s">
        <v>191</v>
      </c>
      <c r="B158" s="135"/>
      <c r="C158" s="135"/>
      <c r="D158" s="135"/>
      <c r="E158" s="135"/>
      <c r="F158" s="135"/>
      <c r="G158" s="135"/>
      <c r="H158" s="135"/>
      <c r="I158" s="135"/>
      <c r="J158" s="135"/>
      <c r="K158" s="136"/>
    </row>
    <row r="159" spans="1:11" ht="12.75">
      <c r="A159" s="132">
        <v>1</v>
      </c>
      <c r="B159" s="129" t="s">
        <v>368</v>
      </c>
      <c r="C159" s="138">
        <v>73.7</v>
      </c>
      <c r="D159" s="138">
        <v>4757.6</v>
      </c>
      <c r="E159" s="138">
        <v>71.2</v>
      </c>
      <c r="F159" s="138">
        <v>4757.6</v>
      </c>
      <c r="G159" s="141" t="s">
        <v>369</v>
      </c>
      <c r="H159" s="138" t="s">
        <v>400</v>
      </c>
      <c r="I159" s="138" t="s">
        <v>404</v>
      </c>
      <c r="J159" s="138">
        <v>1</v>
      </c>
      <c r="K159" s="138">
        <v>1</v>
      </c>
    </row>
    <row r="160" spans="1:11" ht="12.75">
      <c r="A160" s="132"/>
      <c r="B160" s="129"/>
      <c r="C160" s="139"/>
      <c r="D160" s="139"/>
      <c r="E160" s="139"/>
      <c r="F160" s="139"/>
      <c r="G160" s="142"/>
      <c r="H160" s="139"/>
      <c r="I160" s="139"/>
      <c r="J160" s="139"/>
      <c r="K160" s="139"/>
    </row>
    <row r="161" spans="1:11" ht="12.75">
      <c r="A161" s="132"/>
      <c r="B161" s="129"/>
      <c r="C161" s="139"/>
      <c r="D161" s="139"/>
      <c r="E161" s="139"/>
      <c r="F161" s="139"/>
      <c r="G161" s="142"/>
      <c r="H161" s="139"/>
      <c r="I161" s="139"/>
      <c r="J161" s="139"/>
      <c r="K161" s="139"/>
    </row>
    <row r="162" spans="1:11" ht="12.75">
      <c r="A162" s="132"/>
      <c r="B162" s="129"/>
      <c r="C162" s="140"/>
      <c r="D162" s="140"/>
      <c r="E162" s="140"/>
      <c r="F162" s="140"/>
      <c r="G162" s="143"/>
      <c r="H162" s="140"/>
      <c r="I162" s="140"/>
      <c r="J162" s="140"/>
      <c r="K162" s="140"/>
    </row>
    <row r="163" spans="1:11" ht="12.75">
      <c r="A163" s="132">
        <v>2</v>
      </c>
      <c r="B163" s="129" t="s">
        <v>370</v>
      </c>
      <c r="C163" s="138">
        <v>100</v>
      </c>
      <c r="D163" s="129"/>
      <c r="E163" s="138">
        <v>79.6</v>
      </c>
      <c r="F163" s="129"/>
      <c r="G163" s="141" t="s">
        <v>371</v>
      </c>
      <c r="H163" s="138" t="s">
        <v>397</v>
      </c>
      <c r="I163" s="138" t="s">
        <v>404</v>
      </c>
      <c r="J163" s="138">
        <v>100</v>
      </c>
      <c r="K163" s="138">
        <v>100</v>
      </c>
    </row>
    <row r="164" spans="1:11" ht="12.75">
      <c r="A164" s="132"/>
      <c r="B164" s="129"/>
      <c r="C164" s="139"/>
      <c r="D164" s="129"/>
      <c r="E164" s="139"/>
      <c r="F164" s="129"/>
      <c r="G164" s="142"/>
      <c r="H164" s="139"/>
      <c r="I164" s="139"/>
      <c r="J164" s="139"/>
      <c r="K164" s="139"/>
    </row>
    <row r="165" spans="1:11" ht="12.75">
      <c r="A165" s="132"/>
      <c r="B165" s="129"/>
      <c r="C165" s="139"/>
      <c r="D165" s="129"/>
      <c r="E165" s="139"/>
      <c r="F165" s="129"/>
      <c r="G165" s="142"/>
      <c r="H165" s="139"/>
      <c r="I165" s="139"/>
      <c r="J165" s="139"/>
      <c r="K165" s="139"/>
    </row>
    <row r="166" spans="1:11" ht="12.75">
      <c r="A166" s="132"/>
      <c r="B166" s="129"/>
      <c r="C166" s="140"/>
      <c r="D166" s="129"/>
      <c r="E166" s="140"/>
      <c r="F166" s="129"/>
      <c r="G166" s="143"/>
      <c r="H166" s="140"/>
      <c r="I166" s="140"/>
      <c r="J166" s="140"/>
      <c r="K166" s="140"/>
    </row>
    <row r="167" spans="1:11" ht="105" customHeight="1">
      <c r="A167" s="7">
        <v>3</v>
      </c>
      <c r="B167" s="8" t="s">
        <v>372</v>
      </c>
      <c r="C167" s="7"/>
      <c r="D167" s="7">
        <v>797</v>
      </c>
      <c r="E167" s="7"/>
      <c r="F167" s="7">
        <v>358.7</v>
      </c>
      <c r="G167" s="9" t="s">
        <v>375</v>
      </c>
      <c r="H167" s="7" t="s">
        <v>400</v>
      </c>
      <c r="I167" s="7">
        <v>198</v>
      </c>
      <c r="J167" s="7">
        <v>198</v>
      </c>
      <c r="K167" s="7">
        <v>99</v>
      </c>
    </row>
    <row r="168" spans="1:11" ht="66">
      <c r="A168" s="7">
        <v>4</v>
      </c>
      <c r="B168" s="8" t="s">
        <v>376</v>
      </c>
      <c r="C168" s="7">
        <v>995.4</v>
      </c>
      <c r="D168" s="7">
        <v>6712.6</v>
      </c>
      <c r="E168" s="7">
        <v>589.2</v>
      </c>
      <c r="F168" s="7">
        <v>5907</v>
      </c>
      <c r="G168" s="9" t="s">
        <v>373</v>
      </c>
      <c r="H168" s="7" t="s">
        <v>374</v>
      </c>
      <c r="I168" s="7" t="s">
        <v>404</v>
      </c>
      <c r="J168" s="7">
        <v>378</v>
      </c>
      <c r="K168" s="7" t="s">
        <v>404</v>
      </c>
    </row>
    <row r="169" spans="1:11" ht="13.5">
      <c r="A169" s="134" t="s">
        <v>206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6"/>
    </row>
    <row r="170" spans="1:11" ht="12.75">
      <c r="A170" s="131" t="s">
        <v>213</v>
      </c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</row>
    <row r="171" spans="1:11" ht="66">
      <c r="A171" s="7">
        <v>1</v>
      </c>
      <c r="B171" s="8" t="s">
        <v>211</v>
      </c>
      <c r="C171" s="16">
        <v>520.2</v>
      </c>
      <c r="D171" s="16">
        <v>0</v>
      </c>
      <c r="E171" s="16">
        <v>519.7</v>
      </c>
      <c r="F171" s="16">
        <v>0</v>
      </c>
      <c r="G171" s="19" t="s">
        <v>207</v>
      </c>
      <c r="H171" s="7" t="s">
        <v>397</v>
      </c>
      <c r="I171" s="7">
        <v>17.6</v>
      </c>
      <c r="J171" s="7">
        <v>17.8</v>
      </c>
      <c r="K171" s="7">
        <v>18.2</v>
      </c>
    </row>
    <row r="172" spans="1:11" ht="78.75">
      <c r="A172" s="7">
        <v>2</v>
      </c>
      <c r="B172" s="8" t="s">
        <v>212</v>
      </c>
      <c r="C172" s="16">
        <v>100</v>
      </c>
      <c r="D172" s="16">
        <v>0</v>
      </c>
      <c r="E172" s="16">
        <v>74.1</v>
      </c>
      <c r="F172" s="16">
        <v>0</v>
      </c>
      <c r="G172" s="19" t="s">
        <v>208</v>
      </c>
      <c r="H172" s="7" t="s">
        <v>400</v>
      </c>
      <c r="I172" s="7">
        <v>0</v>
      </c>
      <c r="J172" s="7">
        <v>100</v>
      </c>
      <c r="K172" s="7">
        <v>44</v>
      </c>
    </row>
    <row r="173" spans="1:11" ht="12.75">
      <c r="A173" s="137" t="s">
        <v>214</v>
      </c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</row>
    <row r="174" spans="1:11" ht="66">
      <c r="A174" s="7">
        <v>3</v>
      </c>
      <c r="B174" s="8" t="s">
        <v>209</v>
      </c>
      <c r="C174" s="16">
        <v>0</v>
      </c>
      <c r="D174" s="16">
        <v>0</v>
      </c>
      <c r="E174" s="16">
        <v>0</v>
      </c>
      <c r="F174" s="16">
        <v>0</v>
      </c>
      <c r="G174" s="19" t="s">
        <v>210</v>
      </c>
      <c r="H174" s="7" t="s">
        <v>400</v>
      </c>
      <c r="I174" s="7">
        <v>0</v>
      </c>
      <c r="J174" s="7">
        <v>0</v>
      </c>
      <c r="K174" s="7">
        <v>0</v>
      </c>
    </row>
    <row r="175" spans="1:11" ht="13.5">
      <c r="A175" s="134" t="s">
        <v>328</v>
      </c>
      <c r="B175" s="135"/>
      <c r="C175" s="135"/>
      <c r="D175" s="135"/>
      <c r="E175" s="135"/>
      <c r="F175" s="135"/>
      <c r="G175" s="135"/>
      <c r="H175" s="135"/>
      <c r="I175" s="135"/>
      <c r="J175" s="135"/>
      <c r="K175" s="136"/>
    </row>
    <row r="176" spans="1:11" ht="12.75">
      <c r="A176" s="131" t="s">
        <v>329</v>
      </c>
      <c r="B176" s="131"/>
      <c r="C176" s="131"/>
      <c r="D176" s="131"/>
      <c r="E176" s="131"/>
      <c r="F176" s="131"/>
      <c r="G176" s="131"/>
      <c r="H176" s="131"/>
      <c r="I176" s="131"/>
      <c r="J176" s="131"/>
      <c r="K176" s="131"/>
    </row>
    <row r="177" spans="1:11" ht="105">
      <c r="A177" s="7">
        <v>1</v>
      </c>
      <c r="B177" s="8" t="s">
        <v>330</v>
      </c>
      <c r="C177" s="16">
        <v>200</v>
      </c>
      <c r="D177" s="16">
        <v>189</v>
      </c>
      <c r="E177" s="16">
        <v>189</v>
      </c>
      <c r="F177" s="16">
        <v>189</v>
      </c>
      <c r="G177" s="19" t="s">
        <v>331</v>
      </c>
      <c r="H177" s="7" t="s">
        <v>397</v>
      </c>
      <c r="I177" s="7">
        <v>100</v>
      </c>
      <c r="J177" s="7">
        <v>100</v>
      </c>
      <c r="K177" s="7">
        <v>97.2</v>
      </c>
    </row>
    <row r="178" spans="1:11" ht="25.5" customHeight="1">
      <c r="A178" s="137" t="s">
        <v>332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</row>
    <row r="179" spans="1:11" ht="92.25">
      <c r="A179" s="7">
        <v>2</v>
      </c>
      <c r="B179" s="8" t="s">
        <v>333</v>
      </c>
      <c r="C179" s="16">
        <v>0</v>
      </c>
      <c r="D179" s="16">
        <v>7948.2</v>
      </c>
      <c r="E179" s="16">
        <v>0</v>
      </c>
      <c r="F179" s="7">
        <v>7948.2</v>
      </c>
      <c r="G179" s="19" t="s">
        <v>331</v>
      </c>
      <c r="H179" s="7" t="s">
        <v>397</v>
      </c>
      <c r="I179" s="7">
        <v>100</v>
      </c>
      <c r="J179" s="7">
        <v>100</v>
      </c>
      <c r="K179" s="7">
        <v>100</v>
      </c>
    </row>
    <row r="180" spans="1:11" ht="13.5">
      <c r="A180" s="134" t="s">
        <v>215</v>
      </c>
      <c r="B180" s="135"/>
      <c r="C180" s="135"/>
      <c r="D180" s="135"/>
      <c r="E180" s="135"/>
      <c r="F180" s="135"/>
      <c r="G180" s="135"/>
      <c r="H180" s="135"/>
      <c r="I180" s="135"/>
      <c r="J180" s="135"/>
      <c r="K180" s="136"/>
    </row>
    <row r="181" spans="1:11" ht="12.75">
      <c r="A181" s="131" t="s">
        <v>216</v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</row>
    <row r="182" spans="1:11" ht="52.5">
      <c r="A182" s="7">
        <v>1</v>
      </c>
      <c r="B182" s="8" t="s">
        <v>217</v>
      </c>
      <c r="C182" s="16">
        <v>0</v>
      </c>
      <c r="D182" s="16">
        <v>0</v>
      </c>
      <c r="E182" s="16">
        <v>0</v>
      </c>
      <c r="F182" s="16">
        <v>0</v>
      </c>
      <c r="G182" s="19" t="s">
        <v>219</v>
      </c>
      <c r="H182" s="7" t="s">
        <v>398</v>
      </c>
      <c r="I182" s="16">
        <v>800</v>
      </c>
      <c r="J182" s="16">
        <v>0</v>
      </c>
      <c r="K182" s="16">
        <v>0</v>
      </c>
    </row>
    <row r="183" spans="1:11" ht="39">
      <c r="A183" s="7">
        <v>2</v>
      </c>
      <c r="B183" s="8" t="s">
        <v>218</v>
      </c>
      <c r="C183" s="16">
        <v>0</v>
      </c>
      <c r="D183" s="16">
        <v>0</v>
      </c>
      <c r="E183" s="16">
        <v>0</v>
      </c>
      <c r="F183" s="16">
        <v>0</v>
      </c>
      <c r="G183" s="19" t="s">
        <v>220</v>
      </c>
      <c r="H183" s="7" t="s">
        <v>398</v>
      </c>
      <c r="I183" s="7">
        <v>2832.2</v>
      </c>
      <c r="J183" s="16">
        <v>0</v>
      </c>
      <c r="K183" s="16">
        <v>0</v>
      </c>
    </row>
    <row r="184" spans="1:11" ht="12.75">
      <c r="A184" s="131" t="s">
        <v>221</v>
      </c>
      <c r="B184" s="131"/>
      <c r="C184" s="131"/>
      <c r="D184" s="131"/>
      <c r="E184" s="131"/>
      <c r="F184" s="131"/>
      <c r="G184" s="131"/>
      <c r="H184" s="131"/>
      <c r="I184" s="131"/>
      <c r="J184" s="131"/>
      <c r="K184" s="131"/>
    </row>
    <row r="185" spans="1:11" ht="66">
      <c r="A185" s="132">
        <v>3</v>
      </c>
      <c r="B185" s="129" t="s">
        <v>222</v>
      </c>
      <c r="C185" s="133">
        <v>0</v>
      </c>
      <c r="D185" s="133">
        <v>0</v>
      </c>
      <c r="E185" s="133">
        <v>0</v>
      </c>
      <c r="F185" s="133">
        <v>0</v>
      </c>
      <c r="G185" s="19" t="s">
        <v>223</v>
      </c>
      <c r="H185" s="7" t="s">
        <v>397</v>
      </c>
      <c r="I185" s="7" t="s">
        <v>225</v>
      </c>
      <c r="J185" s="16" t="s">
        <v>225</v>
      </c>
      <c r="K185" s="16">
        <v>2</v>
      </c>
    </row>
    <row r="186" spans="1:11" ht="39">
      <c r="A186" s="132"/>
      <c r="B186" s="129"/>
      <c r="C186" s="133"/>
      <c r="D186" s="133"/>
      <c r="E186" s="133"/>
      <c r="F186" s="133"/>
      <c r="G186" s="19" t="s">
        <v>224</v>
      </c>
      <c r="H186" s="7" t="s">
        <v>397</v>
      </c>
      <c r="I186" s="7">
        <v>99</v>
      </c>
      <c r="J186" s="38">
        <v>99</v>
      </c>
      <c r="K186" s="38">
        <v>99</v>
      </c>
    </row>
    <row r="187" spans="1:11" ht="43.5" customHeight="1">
      <c r="A187" s="132">
        <v>4</v>
      </c>
      <c r="B187" s="129" t="s">
        <v>226</v>
      </c>
      <c r="C187" s="133">
        <v>0</v>
      </c>
      <c r="D187" s="133">
        <v>0</v>
      </c>
      <c r="E187" s="133">
        <v>0</v>
      </c>
      <c r="F187" s="133">
        <v>0</v>
      </c>
      <c r="G187" s="19" t="s">
        <v>227</v>
      </c>
      <c r="H187" s="7" t="s">
        <v>397</v>
      </c>
      <c r="I187" s="7" t="s">
        <v>228</v>
      </c>
      <c r="J187" s="16" t="s">
        <v>228</v>
      </c>
      <c r="K187" s="16">
        <v>2</v>
      </c>
    </row>
    <row r="188" spans="1:11" ht="26.25">
      <c r="A188" s="132"/>
      <c r="B188" s="129"/>
      <c r="C188" s="133"/>
      <c r="D188" s="133"/>
      <c r="E188" s="133"/>
      <c r="F188" s="133"/>
      <c r="G188" s="19" t="s">
        <v>229</v>
      </c>
      <c r="H188" s="7" t="s">
        <v>397</v>
      </c>
      <c r="I188" s="7">
        <v>100</v>
      </c>
      <c r="J188" s="16">
        <v>100</v>
      </c>
      <c r="K188" s="16">
        <v>103.6</v>
      </c>
    </row>
    <row r="189" spans="1:11" ht="27" customHeight="1">
      <c r="A189" s="132">
        <v>5</v>
      </c>
      <c r="B189" s="129" t="s">
        <v>230</v>
      </c>
      <c r="C189" s="133">
        <v>40</v>
      </c>
      <c r="D189" s="133">
        <v>0</v>
      </c>
      <c r="E189" s="133">
        <v>39.8</v>
      </c>
      <c r="F189" s="133">
        <v>0</v>
      </c>
      <c r="G189" s="19" t="s">
        <v>231</v>
      </c>
      <c r="H189" s="7" t="s">
        <v>398</v>
      </c>
      <c r="I189" s="7">
        <v>240</v>
      </c>
      <c r="J189" s="7">
        <v>40</v>
      </c>
      <c r="K189" s="7">
        <v>39.8</v>
      </c>
    </row>
    <row r="190" spans="1:11" ht="53.25" customHeight="1">
      <c r="A190" s="132"/>
      <c r="B190" s="129"/>
      <c r="C190" s="133"/>
      <c r="D190" s="133"/>
      <c r="E190" s="133"/>
      <c r="F190" s="133"/>
      <c r="G190" s="19" t="s">
        <v>232</v>
      </c>
      <c r="H190" s="7" t="s">
        <v>397</v>
      </c>
      <c r="I190" s="7">
        <v>100</v>
      </c>
      <c r="J190" s="7">
        <v>100</v>
      </c>
      <c r="K190" s="7">
        <v>100</v>
      </c>
    </row>
    <row r="191" spans="1:11" s="45" customFormat="1" ht="27" customHeight="1">
      <c r="A191" s="137" t="s">
        <v>235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</row>
    <row r="192" spans="1:11" ht="92.25">
      <c r="A192" s="7">
        <v>6</v>
      </c>
      <c r="B192" s="8" t="s">
        <v>233</v>
      </c>
      <c r="C192" s="7">
        <v>6555.6</v>
      </c>
      <c r="D192" s="16">
        <v>0</v>
      </c>
      <c r="E192" s="16">
        <v>5385.8</v>
      </c>
      <c r="F192" s="16">
        <v>0</v>
      </c>
      <c r="G192" s="19" t="s">
        <v>234</v>
      </c>
      <c r="H192" s="7" t="s">
        <v>397</v>
      </c>
      <c r="I192" s="7">
        <v>7.5</v>
      </c>
      <c r="J192" s="7">
        <v>7.5</v>
      </c>
      <c r="K192" s="7">
        <v>7.5</v>
      </c>
    </row>
    <row r="193" spans="1:11" ht="13.5">
      <c r="A193" s="134" t="s">
        <v>240</v>
      </c>
      <c r="B193" s="135"/>
      <c r="C193" s="135"/>
      <c r="D193" s="135"/>
      <c r="E193" s="135"/>
      <c r="F193" s="135"/>
      <c r="G193" s="135"/>
      <c r="H193" s="135"/>
      <c r="I193" s="135"/>
      <c r="J193" s="135"/>
      <c r="K193" s="136"/>
    </row>
    <row r="194" spans="1:11" ht="12.75">
      <c r="A194" s="131" t="s">
        <v>269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</row>
    <row r="195" spans="1:11" ht="52.5">
      <c r="A195" s="14">
        <v>1</v>
      </c>
      <c r="B195" s="9" t="s">
        <v>271</v>
      </c>
      <c r="C195" s="14">
        <f>14903.3+783.6</f>
        <v>15686.9</v>
      </c>
      <c r="D195" s="14">
        <v>77375.3</v>
      </c>
      <c r="E195" s="17">
        <f>14851+782.6</f>
        <v>15633.6</v>
      </c>
      <c r="F195" s="17">
        <v>77375.3</v>
      </c>
      <c r="G195" s="19" t="s">
        <v>267</v>
      </c>
      <c r="H195" s="7" t="s">
        <v>397</v>
      </c>
      <c r="I195" s="7">
        <v>63</v>
      </c>
      <c r="J195" s="7">
        <v>72</v>
      </c>
      <c r="K195" s="7">
        <v>56.9</v>
      </c>
    </row>
    <row r="196" spans="1:11" ht="94.5" customHeight="1">
      <c r="A196" s="14">
        <v>2</v>
      </c>
      <c r="B196" s="48" t="s">
        <v>272</v>
      </c>
      <c r="C196" s="14">
        <f>22706.3</f>
        <v>22706.3</v>
      </c>
      <c r="D196" s="14">
        <v>219495.9</v>
      </c>
      <c r="E196" s="17">
        <v>22694.5</v>
      </c>
      <c r="F196" s="17">
        <v>219495.9</v>
      </c>
      <c r="G196" s="19" t="s">
        <v>276</v>
      </c>
      <c r="H196" s="7" t="s">
        <v>397</v>
      </c>
      <c r="I196" s="7">
        <v>33</v>
      </c>
      <c r="J196" s="7">
        <v>50</v>
      </c>
      <c r="K196" s="7">
        <v>50</v>
      </c>
    </row>
    <row r="197" spans="1:11" ht="66">
      <c r="A197" s="14">
        <v>3</v>
      </c>
      <c r="B197" s="48" t="s">
        <v>273</v>
      </c>
      <c r="C197" s="14">
        <v>21819.7</v>
      </c>
      <c r="D197" s="17">
        <v>0</v>
      </c>
      <c r="E197" s="17">
        <v>21806.4</v>
      </c>
      <c r="F197" s="17">
        <v>0</v>
      </c>
      <c r="G197" s="19" t="s">
        <v>268</v>
      </c>
      <c r="H197" s="7" t="s">
        <v>397</v>
      </c>
      <c r="I197" s="7">
        <v>75</v>
      </c>
      <c r="J197" s="7">
        <v>75</v>
      </c>
      <c r="K197" s="7">
        <v>74.2</v>
      </c>
    </row>
    <row r="198" spans="1:11" ht="12.75">
      <c r="A198" s="131" t="s">
        <v>270</v>
      </c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</row>
    <row r="199" spans="1:11" ht="107.25" customHeight="1">
      <c r="A199" s="128">
        <v>4</v>
      </c>
      <c r="B199" s="129" t="s">
        <v>278</v>
      </c>
      <c r="C199" s="132">
        <f>'Приложение 1'!C494+'Приложение 1'!C524+'Приложение 1'!C539+'Приложение 1'!C544</f>
        <v>9779.800000000001</v>
      </c>
      <c r="D199" s="133">
        <v>0</v>
      </c>
      <c r="E199" s="133">
        <f>'Приложение 1'!D494+'Приложение 1'!D524+'Приложение 1'!D539+'Приложение 1'!D544</f>
        <v>9763.5</v>
      </c>
      <c r="F199" s="133">
        <v>0</v>
      </c>
      <c r="G199" s="19" t="s">
        <v>274</v>
      </c>
      <c r="H199" s="7" t="s">
        <v>397</v>
      </c>
      <c r="I199" s="7">
        <v>85</v>
      </c>
      <c r="J199" s="7">
        <v>100</v>
      </c>
      <c r="K199" s="7">
        <v>100</v>
      </c>
    </row>
    <row r="200" spans="1:11" ht="91.5" customHeight="1">
      <c r="A200" s="128"/>
      <c r="B200" s="129"/>
      <c r="C200" s="132"/>
      <c r="D200" s="133"/>
      <c r="E200" s="133"/>
      <c r="F200" s="133"/>
      <c r="G200" s="19" t="s">
        <v>280</v>
      </c>
      <c r="H200" s="7" t="s">
        <v>397</v>
      </c>
      <c r="I200" s="7">
        <v>78</v>
      </c>
      <c r="J200" s="7">
        <v>100</v>
      </c>
      <c r="K200" s="7">
        <v>100</v>
      </c>
    </row>
    <row r="201" spans="1:11" ht="78.75">
      <c r="A201" s="14">
        <v>5</v>
      </c>
      <c r="B201" s="48" t="s">
        <v>277</v>
      </c>
      <c r="C201" s="7">
        <v>1001.9</v>
      </c>
      <c r="D201" s="16">
        <v>0</v>
      </c>
      <c r="E201" s="16">
        <v>980.1</v>
      </c>
      <c r="F201" s="16">
        <v>0</v>
      </c>
      <c r="G201" s="19" t="s">
        <v>275</v>
      </c>
      <c r="H201" s="7" t="s">
        <v>397</v>
      </c>
      <c r="I201" s="7">
        <v>200</v>
      </c>
      <c r="J201" s="7">
        <v>200</v>
      </c>
      <c r="K201" s="7">
        <v>200</v>
      </c>
    </row>
    <row r="202" spans="1:11" ht="13.5">
      <c r="A202" s="61" t="s">
        <v>195</v>
      </c>
      <c r="B202" s="62"/>
      <c r="C202" s="62"/>
      <c r="D202" s="62"/>
      <c r="E202" s="62"/>
      <c r="F202" s="62"/>
      <c r="G202" s="62"/>
      <c r="H202" s="62"/>
      <c r="I202" s="62"/>
      <c r="J202" s="62"/>
      <c r="K202" s="63"/>
    </row>
    <row r="203" spans="1:11" ht="52.5">
      <c r="A203" s="14">
        <v>1</v>
      </c>
      <c r="B203" s="48" t="s">
        <v>196</v>
      </c>
      <c r="C203" s="17">
        <v>100</v>
      </c>
      <c r="D203" s="14">
        <v>0</v>
      </c>
      <c r="E203" s="17">
        <v>70.087</v>
      </c>
      <c r="F203" s="17">
        <v>0</v>
      </c>
      <c r="G203" s="19" t="s">
        <v>197</v>
      </c>
      <c r="H203" s="7" t="s">
        <v>397</v>
      </c>
      <c r="I203" s="7">
        <v>100</v>
      </c>
      <c r="J203" s="7">
        <v>100</v>
      </c>
      <c r="K203" s="7">
        <v>70</v>
      </c>
    </row>
    <row r="204" spans="1:11" ht="13.5">
      <c r="A204" s="61" t="s">
        <v>112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3"/>
    </row>
    <row r="205" spans="1:11" ht="26.25">
      <c r="A205" s="128">
        <v>1</v>
      </c>
      <c r="B205" s="129" t="s">
        <v>113</v>
      </c>
      <c r="C205" s="130">
        <v>0</v>
      </c>
      <c r="D205" s="130">
        <v>0</v>
      </c>
      <c r="E205" s="130">
        <v>0</v>
      </c>
      <c r="F205" s="130">
        <v>0</v>
      </c>
      <c r="G205" s="19" t="s">
        <v>114</v>
      </c>
      <c r="H205" s="7" t="s">
        <v>397</v>
      </c>
      <c r="I205" s="7">
        <v>0</v>
      </c>
      <c r="J205" s="7">
        <v>0</v>
      </c>
      <c r="K205" s="7">
        <v>0</v>
      </c>
    </row>
    <row r="206" spans="1:11" ht="12.75">
      <c r="A206" s="128"/>
      <c r="B206" s="129"/>
      <c r="C206" s="130"/>
      <c r="D206" s="130"/>
      <c r="E206" s="130"/>
      <c r="F206" s="130"/>
      <c r="G206" s="19" t="s">
        <v>116</v>
      </c>
      <c r="H206" s="7" t="s">
        <v>397</v>
      </c>
      <c r="I206" s="7">
        <v>0</v>
      </c>
      <c r="J206" s="7">
        <v>0</v>
      </c>
      <c r="K206" s="7">
        <v>0</v>
      </c>
    </row>
    <row r="207" spans="1:11" ht="29.25" customHeight="1">
      <c r="A207" s="61" t="s">
        <v>120</v>
      </c>
      <c r="B207" s="62"/>
      <c r="C207" s="62"/>
      <c r="D207" s="62"/>
      <c r="E207" s="62"/>
      <c r="F207" s="62"/>
      <c r="G207" s="62"/>
      <c r="H207" s="62"/>
      <c r="I207" s="62"/>
      <c r="J207" s="62"/>
      <c r="K207" s="63"/>
    </row>
    <row r="208" spans="1:11" s="45" customFormat="1" ht="12.75" customHeight="1">
      <c r="A208" s="137" t="s">
        <v>446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</row>
    <row r="209" spans="1:11" ht="12.75">
      <c r="A209" s="114">
        <v>1</v>
      </c>
      <c r="B209" s="180" t="s">
        <v>422</v>
      </c>
      <c r="C209" s="181">
        <v>239</v>
      </c>
      <c r="D209" s="181">
        <v>549.6</v>
      </c>
      <c r="E209" s="181">
        <v>98.2</v>
      </c>
      <c r="F209" s="181">
        <v>549.6</v>
      </c>
      <c r="G209" s="49" t="s">
        <v>423</v>
      </c>
      <c r="H209" s="2" t="s">
        <v>424</v>
      </c>
      <c r="I209" s="2">
        <v>8740561</v>
      </c>
      <c r="J209" s="2">
        <v>8432071</v>
      </c>
      <c r="K209" s="2">
        <v>7374698</v>
      </c>
    </row>
    <row r="210" spans="1:11" ht="12.75">
      <c r="A210" s="114"/>
      <c r="B210" s="180"/>
      <c r="C210" s="181"/>
      <c r="D210" s="181"/>
      <c r="E210" s="181"/>
      <c r="F210" s="181"/>
      <c r="G210" s="49" t="s">
        <v>425</v>
      </c>
      <c r="H210" s="2" t="s">
        <v>426</v>
      </c>
      <c r="I210" s="50">
        <v>1088.2</v>
      </c>
      <c r="J210" s="50">
        <v>1053.47</v>
      </c>
      <c r="K210" s="2">
        <v>1384.98</v>
      </c>
    </row>
    <row r="211" spans="1:11" ht="12.75">
      <c r="A211" s="114"/>
      <c r="B211" s="180"/>
      <c r="C211" s="181"/>
      <c r="D211" s="181"/>
      <c r="E211" s="181"/>
      <c r="F211" s="181"/>
      <c r="G211" s="49" t="s">
        <v>427</v>
      </c>
      <c r="H211" s="2" t="s">
        <v>428</v>
      </c>
      <c r="I211" s="2">
        <v>2583.87</v>
      </c>
      <c r="J211" s="2">
        <v>2501.41</v>
      </c>
      <c r="K211" s="2">
        <v>5050.82</v>
      </c>
    </row>
    <row r="212" spans="1:11" ht="66">
      <c r="A212" s="114"/>
      <c r="B212" s="180"/>
      <c r="C212" s="181"/>
      <c r="D212" s="181"/>
      <c r="E212" s="181"/>
      <c r="F212" s="181"/>
      <c r="G212" s="49" t="s">
        <v>429</v>
      </c>
      <c r="H212" s="2" t="s">
        <v>450</v>
      </c>
      <c r="I212" s="2">
        <v>0.157</v>
      </c>
      <c r="J212" s="2">
        <v>0.152</v>
      </c>
      <c r="K212" s="51">
        <v>0.12</v>
      </c>
    </row>
    <row r="213" spans="1:11" ht="66">
      <c r="A213" s="114"/>
      <c r="B213" s="180"/>
      <c r="C213" s="181"/>
      <c r="D213" s="181"/>
      <c r="E213" s="181"/>
      <c r="F213" s="181"/>
      <c r="G213" s="49" t="s">
        <v>430</v>
      </c>
      <c r="H213" s="2" t="s">
        <v>450</v>
      </c>
      <c r="I213" s="2">
        <v>0.35</v>
      </c>
      <c r="J213" s="2">
        <v>0.34</v>
      </c>
      <c r="K213" s="2">
        <v>0.46</v>
      </c>
    </row>
    <row r="214" spans="1:11" ht="81.75" customHeight="1">
      <c r="A214" s="114"/>
      <c r="B214" s="180"/>
      <c r="C214" s="181"/>
      <c r="D214" s="181"/>
      <c r="E214" s="181"/>
      <c r="F214" s="181"/>
      <c r="G214" s="49" t="s">
        <v>300</v>
      </c>
      <c r="H214" s="2" t="s">
        <v>450</v>
      </c>
      <c r="I214" s="2">
        <v>-0.01</v>
      </c>
      <c r="J214" s="2">
        <v>-0.01</v>
      </c>
      <c r="K214" s="2">
        <v>-0.04</v>
      </c>
    </row>
    <row r="215" spans="1:11" ht="84" customHeight="1">
      <c r="A215" s="114"/>
      <c r="B215" s="180"/>
      <c r="C215" s="181"/>
      <c r="D215" s="181"/>
      <c r="E215" s="181"/>
      <c r="F215" s="181"/>
      <c r="G215" s="49" t="s">
        <v>301</v>
      </c>
      <c r="H215" s="2" t="s">
        <v>450</v>
      </c>
      <c r="I215" s="2">
        <v>-0.01</v>
      </c>
      <c r="J215" s="2">
        <v>-0.01</v>
      </c>
      <c r="K215" s="2">
        <v>0.12</v>
      </c>
    </row>
    <row r="216" spans="1:11" ht="138" customHeight="1">
      <c r="A216" s="114"/>
      <c r="B216" s="180"/>
      <c r="C216" s="181"/>
      <c r="D216" s="181"/>
      <c r="E216" s="181"/>
      <c r="F216" s="181"/>
      <c r="G216" s="49" t="s">
        <v>302</v>
      </c>
      <c r="H216" s="2" t="s">
        <v>450</v>
      </c>
      <c r="I216" s="2">
        <v>2.24</v>
      </c>
      <c r="J216" s="2">
        <v>2.24</v>
      </c>
      <c r="K216" s="2">
        <v>3.83</v>
      </c>
    </row>
    <row r="217" spans="1:11" ht="67.5" customHeight="1">
      <c r="A217" s="114"/>
      <c r="B217" s="180"/>
      <c r="C217" s="181"/>
      <c r="D217" s="181"/>
      <c r="E217" s="181"/>
      <c r="F217" s="181"/>
      <c r="G217" s="49" t="s">
        <v>431</v>
      </c>
      <c r="H217" s="2" t="s">
        <v>432</v>
      </c>
      <c r="I217" s="2">
        <v>1.66</v>
      </c>
      <c r="J217" s="50">
        <v>1.61</v>
      </c>
      <c r="K217" s="50">
        <v>2.2</v>
      </c>
    </row>
    <row r="218" spans="1:11" ht="66">
      <c r="A218" s="114"/>
      <c r="B218" s="180"/>
      <c r="C218" s="181"/>
      <c r="D218" s="181"/>
      <c r="E218" s="181"/>
      <c r="F218" s="181"/>
      <c r="G218" s="49" t="s">
        <v>433</v>
      </c>
      <c r="H218" s="2" t="s">
        <v>432</v>
      </c>
      <c r="I218" s="50">
        <v>0</v>
      </c>
      <c r="J218" s="50">
        <v>0</v>
      </c>
      <c r="K218" s="50">
        <v>0</v>
      </c>
    </row>
    <row r="219" spans="1:11" ht="79.5" customHeight="1">
      <c r="A219" s="114"/>
      <c r="B219" s="180"/>
      <c r="C219" s="181"/>
      <c r="D219" s="181"/>
      <c r="E219" s="181"/>
      <c r="F219" s="181"/>
      <c r="G219" s="49" t="s">
        <v>303</v>
      </c>
      <c r="H219" s="2" t="s">
        <v>432</v>
      </c>
      <c r="I219" s="50">
        <v>-0.05</v>
      </c>
      <c r="J219" s="50">
        <v>-0.05</v>
      </c>
      <c r="K219" s="50">
        <v>0.5</v>
      </c>
    </row>
    <row r="220" spans="1:11" ht="81" customHeight="1">
      <c r="A220" s="114"/>
      <c r="B220" s="180"/>
      <c r="C220" s="181"/>
      <c r="D220" s="181"/>
      <c r="E220" s="181"/>
      <c r="F220" s="181"/>
      <c r="G220" s="49" t="s">
        <v>304</v>
      </c>
      <c r="H220" s="2" t="s">
        <v>432</v>
      </c>
      <c r="I220" s="50">
        <v>0</v>
      </c>
      <c r="J220" s="50">
        <v>0</v>
      </c>
      <c r="K220" s="50">
        <v>0</v>
      </c>
    </row>
    <row r="221" spans="1:11" ht="150" customHeight="1">
      <c r="A221" s="114"/>
      <c r="B221" s="180"/>
      <c r="C221" s="181"/>
      <c r="D221" s="181"/>
      <c r="E221" s="181"/>
      <c r="F221" s="181"/>
      <c r="G221" s="49" t="s">
        <v>305</v>
      </c>
      <c r="H221" s="2" t="s">
        <v>432</v>
      </c>
      <c r="I221" s="50">
        <v>0</v>
      </c>
      <c r="J221" s="50">
        <v>0</v>
      </c>
      <c r="K221" s="50">
        <v>0</v>
      </c>
    </row>
    <row r="222" spans="1:11" ht="66">
      <c r="A222" s="114"/>
      <c r="B222" s="180"/>
      <c r="C222" s="181"/>
      <c r="D222" s="181"/>
      <c r="E222" s="181"/>
      <c r="F222" s="181"/>
      <c r="G222" s="49" t="s">
        <v>434</v>
      </c>
      <c r="H222" s="2" t="s">
        <v>435</v>
      </c>
      <c r="I222" s="50">
        <v>175.75</v>
      </c>
      <c r="J222" s="50">
        <v>169.55</v>
      </c>
      <c r="K222" s="50">
        <v>130.45</v>
      </c>
    </row>
    <row r="223" spans="1:11" ht="66" customHeight="1">
      <c r="A223" s="114"/>
      <c r="B223" s="180"/>
      <c r="C223" s="181"/>
      <c r="D223" s="181"/>
      <c r="E223" s="181"/>
      <c r="F223" s="181"/>
      <c r="G223" s="49" t="s">
        <v>436</v>
      </c>
      <c r="H223" s="2" t="s">
        <v>435</v>
      </c>
      <c r="I223" s="50">
        <v>0</v>
      </c>
      <c r="J223" s="50">
        <v>0</v>
      </c>
      <c r="K223" s="50">
        <v>0</v>
      </c>
    </row>
    <row r="224" spans="1:11" ht="71.25" customHeight="1">
      <c r="A224" s="114"/>
      <c r="B224" s="180"/>
      <c r="C224" s="181"/>
      <c r="D224" s="181"/>
      <c r="E224" s="181"/>
      <c r="F224" s="181"/>
      <c r="G224" s="49" t="s">
        <v>306</v>
      </c>
      <c r="H224" s="2" t="s">
        <v>435</v>
      </c>
      <c r="I224" s="50">
        <v>-6.2</v>
      </c>
      <c r="J224" s="50">
        <v>-6.2</v>
      </c>
      <c r="K224" s="50">
        <v>-45.3</v>
      </c>
    </row>
    <row r="225" spans="1:11" ht="69" customHeight="1">
      <c r="A225" s="114"/>
      <c r="B225" s="180"/>
      <c r="C225" s="181"/>
      <c r="D225" s="181"/>
      <c r="E225" s="181"/>
      <c r="F225" s="181"/>
      <c r="G225" s="49" t="s">
        <v>307</v>
      </c>
      <c r="H225" s="2" t="s">
        <v>435</v>
      </c>
      <c r="I225" s="50">
        <v>0</v>
      </c>
      <c r="J225" s="50">
        <v>0</v>
      </c>
      <c r="K225" s="50">
        <v>0</v>
      </c>
    </row>
    <row r="226" spans="1:11" ht="66" customHeight="1">
      <c r="A226" s="114"/>
      <c r="B226" s="180"/>
      <c r="C226" s="181"/>
      <c r="D226" s="181"/>
      <c r="E226" s="181"/>
      <c r="F226" s="181"/>
      <c r="G226" s="49" t="s">
        <v>308</v>
      </c>
      <c r="H226" s="2" t="s">
        <v>435</v>
      </c>
      <c r="I226" s="50">
        <v>0</v>
      </c>
      <c r="J226" s="50">
        <v>0</v>
      </c>
      <c r="K226" s="50">
        <v>0</v>
      </c>
    </row>
    <row r="227" spans="1:11" ht="94.5" customHeight="1">
      <c r="A227" s="114"/>
      <c r="B227" s="180"/>
      <c r="C227" s="181"/>
      <c r="D227" s="181"/>
      <c r="E227" s="181"/>
      <c r="F227" s="181"/>
      <c r="G227" s="49" t="s">
        <v>437</v>
      </c>
      <c r="H227" s="2" t="s">
        <v>397</v>
      </c>
      <c r="I227" s="6">
        <v>100</v>
      </c>
      <c r="J227" s="6">
        <v>100</v>
      </c>
      <c r="K227" s="6">
        <v>100</v>
      </c>
    </row>
    <row r="228" spans="1:11" ht="95.25" customHeight="1">
      <c r="A228" s="114"/>
      <c r="B228" s="180"/>
      <c r="C228" s="181"/>
      <c r="D228" s="181"/>
      <c r="E228" s="181"/>
      <c r="F228" s="181"/>
      <c r="G228" s="49" t="s">
        <v>438</v>
      </c>
      <c r="H228" s="2" t="s">
        <v>397</v>
      </c>
      <c r="I228" s="50">
        <v>54.06</v>
      </c>
      <c r="J228" s="50">
        <v>54.06</v>
      </c>
      <c r="K228" s="50">
        <v>63</v>
      </c>
    </row>
    <row r="229" spans="1:11" ht="94.5" customHeight="1">
      <c r="A229" s="114"/>
      <c r="B229" s="180"/>
      <c r="C229" s="181"/>
      <c r="D229" s="181"/>
      <c r="E229" s="181"/>
      <c r="F229" s="181"/>
      <c r="G229" s="49" t="s">
        <v>439</v>
      </c>
      <c r="H229" s="2" t="s">
        <v>397</v>
      </c>
      <c r="I229" s="6">
        <v>100</v>
      </c>
      <c r="J229" s="6">
        <v>100</v>
      </c>
      <c r="K229" s="6">
        <v>100</v>
      </c>
    </row>
    <row r="230" spans="1:11" ht="52.5">
      <c r="A230" s="114"/>
      <c r="B230" s="180"/>
      <c r="C230" s="181"/>
      <c r="D230" s="181"/>
      <c r="E230" s="181"/>
      <c r="F230" s="181"/>
      <c r="G230" s="49" t="s">
        <v>440</v>
      </c>
      <c r="H230" s="2" t="s">
        <v>397</v>
      </c>
      <c r="I230" s="6">
        <v>8</v>
      </c>
      <c r="J230" s="6">
        <v>8.5</v>
      </c>
      <c r="K230" s="6">
        <v>5</v>
      </c>
    </row>
    <row r="231" spans="1:11" ht="54.75" customHeight="1">
      <c r="A231" s="114"/>
      <c r="B231" s="180"/>
      <c r="C231" s="181"/>
      <c r="D231" s="181"/>
      <c r="E231" s="181"/>
      <c r="F231" s="181"/>
      <c r="G231" s="49" t="s">
        <v>441</v>
      </c>
      <c r="H231" s="2" t="s">
        <v>397</v>
      </c>
      <c r="I231" s="6">
        <v>7.8</v>
      </c>
      <c r="J231" s="6">
        <v>8</v>
      </c>
      <c r="K231" s="6">
        <v>4.5</v>
      </c>
    </row>
    <row r="232" spans="1:11" ht="52.5">
      <c r="A232" s="114"/>
      <c r="B232" s="180"/>
      <c r="C232" s="181"/>
      <c r="D232" s="181"/>
      <c r="E232" s="181"/>
      <c r="F232" s="181"/>
      <c r="G232" s="49" t="s">
        <v>309</v>
      </c>
      <c r="H232" s="2" t="s">
        <v>397</v>
      </c>
      <c r="I232" s="6">
        <v>0.8</v>
      </c>
      <c r="J232" s="6">
        <v>0.5</v>
      </c>
      <c r="K232" s="6">
        <v>3</v>
      </c>
    </row>
    <row r="233" spans="1:11" ht="69" customHeight="1">
      <c r="A233" s="114"/>
      <c r="B233" s="180"/>
      <c r="C233" s="181"/>
      <c r="D233" s="181"/>
      <c r="E233" s="181"/>
      <c r="F233" s="181"/>
      <c r="G233" s="49" t="s">
        <v>310</v>
      </c>
      <c r="H233" s="2" t="s">
        <v>397</v>
      </c>
      <c r="I233" s="6">
        <v>8</v>
      </c>
      <c r="J233" s="6">
        <v>0.2</v>
      </c>
      <c r="K233" s="6">
        <v>3.5</v>
      </c>
    </row>
    <row r="234" spans="1:11" ht="39">
      <c r="A234" s="114"/>
      <c r="B234" s="180"/>
      <c r="C234" s="181"/>
      <c r="D234" s="181"/>
      <c r="E234" s="181"/>
      <c r="F234" s="181"/>
      <c r="G234" s="49" t="s">
        <v>442</v>
      </c>
      <c r="H234" s="2" t="s">
        <v>443</v>
      </c>
      <c r="I234" s="52">
        <v>0</v>
      </c>
      <c r="J234" s="52">
        <v>0</v>
      </c>
      <c r="K234" s="52">
        <v>0</v>
      </c>
    </row>
    <row r="235" spans="1:11" ht="81.75" customHeight="1">
      <c r="A235" s="114"/>
      <c r="B235" s="180"/>
      <c r="C235" s="181"/>
      <c r="D235" s="181"/>
      <c r="E235" s="181"/>
      <c r="F235" s="181"/>
      <c r="G235" s="1" t="s">
        <v>444</v>
      </c>
      <c r="H235" s="2" t="s">
        <v>397</v>
      </c>
      <c r="I235" s="52">
        <v>0</v>
      </c>
      <c r="J235" s="52">
        <v>0</v>
      </c>
      <c r="K235" s="52">
        <v>0</v>
      </c>
    </row>
    <row r="236" spans="1:11" ht="125.25" customHeight="1">
      <c r="A236" s="114"/>
      <c r="B236" s="180"/>
      <c r="C236" s="181"/>
      <c r="D236" s="181"/>
      <c r="E236" s="181"/>
      <c r="F236" s="181"/>
      <c r="G236" s="1" t="s">
        <v>445</v>
      </c>
      <c r="H236" s="2" t="s">
        <v>397</v>
      </c>
      <c r="I236" s="52">
        <v>100</v>
      </c>
      <c r="J236" s="52">
        <v>100</v>
      </c>
      <c r="K236" s="52">
        <v>100</v>
      </c>
    </row>
    <row r="237" spans="1:11" s="45" customFormat="1" ht="12.75" customHeight="1">
      <c r="A237" s="137" t="s">
        <v>447</v>
      </c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</row>
    <row r="238" spans="1:11" ht="26.25">
      <c r="A238" s="132">
        <v>2</v>
      </c>
      <c r="B238" s="129" t="s">
        <v>451</v>
      </c>
      <c r="C238" s="133">
        <v>626.9</v>
      </c>
      <c r="D238" s="133">
        <v>7000</v>
      </c>
      <c r="E238" s="133">
        <v>626.9</v>
      </c>
      <c r="F238" s="133">
        <v>7000</v>
      </c>
      <c r="G238" s="19" t="s">
        <v>448</v>
      </c>
      <c r="H238" s="7" t="s">
        <v>400</v>
      </c>
      <c r="I238" s="7" t="s">
        <v>404</v>
      </c>
      <c r="J238" s="7">
        <v>0</v>
      </c>
      <c r="K238" s="7">
        <v>0</v>
      </c>
    </row>
    <row r="239" spans="1:11" ht="39">
      <c r="A239" s="132"/>
      <c r="B239" s="129"/>
      <c r="C239" s="133"/>
      <c r="D239" s="133"/>
      <c r="E239" s="133"/>
      <c r="F239" s="133"/>
      <c r="G239" s="19" t="s">
        <v>449</v>
      </c>
      <c r="H239" s="7" t="s">
        <v>400</v>
      </c>
      <c r="I239" s="7" t="s">
        <v>404</v>
      </c>
      <c r="J239" s="7">
        <v>1</v>
      </c>
      <c r="K239" s="7">
        <v>1</v>
      </c>
    </row>
    <row r="240" spans="1:11" ht="12.75">
      <c r="A240" s="44"/>
      <c r="B240" s="53"/>
      <c r="C240" s="53"/>
      <c r="D240" s="53"/>
      <c r="E240" s="53"/>
      <c r="F240" s="53"/>
      <c r="G240" s="44"/>
      <c r="H240" s="53"/>
      <c r="I240" s="53"/>
      <c r="J240" s="53"/>
      <c r="K240" s="53"/>
    </row>
    <row r="241" spans="1:11" ht="12.75">
      <c r="A241" s="44"/>
      <c r="B241" s="53"/>
      <c r="C241" s="53"/>
      <c r="D241" s="53"/>
      <c r="E241" s="53"/>
      <c r="F241" s="53"/>
      <c r="G241" s="44"/>
      <c r="H241" s="53"/>
      <c r="I241" s="53"/>
      <c r="J241" s="53"/>
      <c r="K241" s="53"/>
    </row>
    <row r="242" spans="1:11" ht="12.75">
      <c r="A242" s="44"/>
      <c r="B242" s="53"/>
      <c r="C242" s="53"/>
      <c r="D242" s="53"/>
      <c r="E242" s="53"/>
      <c r="F242" s="53"/>
      <c r="G242" s="44"/>
      <c r="H242" s="53"/>
      <c r="I242" s="53"/>
      <c r="J242" s="53"/>
      <c r="K242" s="53"/>
    </row>
    <row r="243" spans="1:11" ht="12.75">
      <c r="A243" s="44"/>
      <c r="B243" s="53"/>
      <c r="C243" s="53"/>
      <c r="D243" s="53"/>
      <c r="E243" s="53"/>
      <c r="F243" s="53"/>
      <c r="G243" s="44"/>
      <c r="H243" s="53"/>
      <c r="I243" s="53"/>
      <c r="J243" s="53"/>
      <c r="K243" s="53"/>
    </row>
    <row r="244" spans="1:11" ht="12.75">
      <c r="A244" s="44"/>
      <c r="B244" s="53"/>
      <c r="C244" s="53"/>
      <c r="D244" s="53"/>
      <c r="E244" s="53"/>
      <c r="F244" s="53"/>
      <c r="G244" s="44"/>
      <c r="H244" s="53"/>
      <c r="I244" s="53"/>
      <c r="J244" s="53"/>
      <c r="K244" s="53"/>
    </row>
    <row r="245" spans="1:11" ht="12.75">
      <c r="A245" s="68"/>
      <c r="B245" s="69"/>
      <c r="C245" s="69"/>
      <c r="D245" s="69"/>
      <c r="E245" s="69"/>
      <c r="F245" s="69"/>
      <c r="G245" s="68"/>
      <c r="H245" s="69"/>
      <c r="I245" s="69"/>
      <c r="J245" s="69"/>
      <c r="K245" s="69"/>
    </row>
    <row r="246" spans="1:11" ht="12.75">
      <c r="A246" s="68"/>
      <c r="B246" s="69"/>
      <c r="C246" s="69"/>
      <c r="D246" s="69"/>
      <c r="E246" s="69"/>
      <c r="F246" s="69"/>
      <c r="G246" s="68"/>
      <c r="H246" s="69"/>
      <c r="I246" s="69"/>
      <c r="J246" s="69"/>
      <c r="K246" s="69"/>
    </row>
    <row r="247" spans="1:11" ht="12.75">
      <c r="A247" s="68"/>
      <c r="B247" s="69"/>
      <c r="C247" s="69"/>
      <c r="D247" s="69"/>
      <c r="E247" s="69"/>
      <c r="F247" s="69"/>
      <c r="G247" s="68"/>
      <c r="H247" s="69"/>
      <c r="I247" s="69"/>
      <c r="J247" s="69"/>
      <c r="K247" s="69"/>
    </row>
    <row r="248" spans="1:11" ht="12.75">
      <c r="A248" s="68"/>
      <c r="B248" s="69"/>
      <c r="C248" s="69"/>
      <c r="D248" s="69"/>
      <c r="E248" s="69"/>
      <c r="F248" s="69"/>
      <c r="G248" s="68"/>
      <c r="H248" s="69"/>
      <c r="I248" s="69"/>
      <c r="J248" s="69"/>
      <c r="K248" s="69"/>
    </row>
    <row r="249" spans="1:11" ht="12.75">
      <c r="A249" s="68"/>
      <c r="B249" s="69"/>
      <c r="C249" s="69"/>
      <c r="D249" s="69"/>
      <c r="E249" s="69"/>
      <c r="F249" s="69"/>
      <c r="G249" s="68"/>
      <c r="H249" s="69"/>
      <c r="I249" s="69"/>
      <c r="J249" s="69"/>
      <c r="K249" s="69"/>
    </row>
    <row r="250" spans="1:11" ht="12.75">
      <c r="A250" s="68"/>
      <c r="B250" s="69"/>
      <c r="C250" s="69"/>
      <c r="D250" s="69"/>
      <c r="E250" s="69"/>
      <c r="F250" s="69"/>
      <c r="G250" s="69"/>
      <c r="H250" s="69"/>
      <c r="I250" s="69"/>
      <c r="J250" s="69"/>
      <c r="K250" s="69"/>
    </row>
    <row r="251" spans="1:11" ht="12.75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</row>
    <row r="252" spans="1:11" ht="12.75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</row>
    <row r="253" spans="1:11" ht="12.75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</row>
    <row r="254" spans="1:11" ht="12.75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</row>
    <row r="255" spans="1:11" ht="12.75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2.75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</row>
    <row r="257" spans="1:11" ht="12.75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</row>
    <row r="258" spans="1:11" ht="12.75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</row>
    <row r="259" spans="1:11" ht="12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</row>
    <row r="260" spans="1:11" ht="12.75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</row>
    <row r="261" spans="1:11" ht="12.75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</row>
    <row r="262" spans="1:11" ht="12.75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</row>
    <row r="263" spans="1:11" ht="12.75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</row>
    <row r="264" spans="1:11" ht="12.75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</row>
    <row r="265" spans="1:11" ht="12.75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  <row r="266" spans="1:11" ht="12.75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</row>
    <row r="267" spans="1:11" ht="12.75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</row>
    <row r="268" spans="1:11" ht="12.75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</row>
    <row r="269" spans="1:11" ht="12.75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</row>
    <row r="270" spans="1:11" ht="12.75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</row>
    <row r="271" spans="1:11" ht="12.75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</row>
    <row r="272" spans="1:11" ht="12.75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</row>
    <row r="273" spans="1:11" ht="12.75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</row>
    <row r="274" spans="1:11" ht="12.75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</row>
    <row r="275" spans="1:11" ht="12.75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</row>
    <row r="276" spans="1:11" ht="12.75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</row>
    <row r="277" spans="1:11" ht="12.75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</row>
    <row r="278" spans="1:11" ht="12.75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</row>
    <row r="279" spans="1:11" ht="12.75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</row>
    <row r="280" spans="1:11" ht="12.75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</row>
    <row r="281" spans="1:11" ht="12.75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</row>
    <row r="282" spans="1:11" ht="12.75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</row>
    <row r="283" spans="1:11" ht="12.75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</row>
    <row r="284" spans="1:11" ht="12.75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</row>
    <row r="285" spans="1:11" ht="12.75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</row>
    <row r="286" spans="1:11" ht="12.75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</row>
    <row r="287" spans="1:11" ht="12.75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</row>
    <row r="288" spans="1:11" ht="12.75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</row>
    <row r="289" spans="1:11" ht="12.75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</row>
    <row r="290" spans="1:11" ht="12.7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</row>
    <row r="291" spans="1:11" ht="12.75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</row>
    <row r="292" spans="1:11" ht="12.75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</row>
    <row r="293" spans="1:11" ht="12.75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</row>
    <row r="294" spans="1:11" ht="12.75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</row>
    <row r="295" spans="1:11" ht="12.75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</row>
    <row r="296" spans="1:11" ht="12.75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</row>
    <row r="297" spans="1:11" ht="12.75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</row>
    <row r="298" spans="1:11" ht="12.75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</row>
    <row r="299" spans="1:11" ht="12.75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</row>
    <row r="300" spans="1:11" ht="12.75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</row>
    <row r="301" spans="1:11" ht="12.75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</row>
    <row r="302" spans="1:11" ht="12.75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</row>
    <row r="303" spans="1:11" ht="12.75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</row>
    <row r="304" spans="1:11" ht="12.75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</row>
    <row r="305" spans="1:11" ht="12.75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</row>
    <row r="306" spans="1:11" ht="12.75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</row>
    <row r="307" spans="1:11" ht="12.75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</row>
    <row r="308" spans="1:11" ht="12.75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</row>
    <row r="309" spans="1:11" ht="12.75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</row>
    <row r="310" spans="1:11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</row>
    <row r="311" spans="1:11" ht="12.75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</row>
    <row r="312" spans="1:11" ht="12.75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</row>
    <row r="313" spans="1:11" ht="12.75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</row>
    <row r="314" spans="1:11" ht="12.75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</row>
    <row r="315" spans="1:11" ht="12.75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</row>
    <row r="316" spans="1:11" ht="12.75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</row>
    <row r="317" spans="1:11" ht="12.75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</row>
    <row r="318" spans="1:11" ht="12.75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</row>
    <row r="319" spans="1:11" ht="12.75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</row>
    <row r="320" spans="1:11" ht="12.75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</row>
    <row r="321" spans="1:11" ht="12.75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</row>
    <row r="322" spans="1:11" ht="12.75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</row>
    <row r="323" spans="1:11" ht="12.75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</row>
    <row r="324" spans="1:11" ht="12.75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</row>
    <row r="325" spans="1:11" ht="12.75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</row>
    <row r="326" spans="1:11" ht="12.75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</row>
    <row r="327" spans="1:11" ht="12.75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</row>
    <row r="328" spans="1:11" ht="12.75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</row>
    <row r="329" spans="1:11" ht="12.75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</row>
    <row r="330" spans="1:11" ht="12.75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</row>
    <row r="331" spans="1:11" ht="12.75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</row>
    <row r="332" spans="1:11" ht="12.75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</row>
    <row r="333" spans="1:11" ht="12.75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</row>
    <row r="334" spans="1:11" ht="12.75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</row>
    <row r="335" spans="1:11" ht="12.75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</row>
    <row r="336" spans="1:11" ht="12.75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</row>
    <row r="337" spans="1:11" ht="12.75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</row>
    <row r="338" spans="1:11" ht="12.75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</row>
    <row r="339" spans="1:11" ht="12.75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</row>
    <row r="340" spans="1:11" ht="12.75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</row>
    <row r="341" spans="1:11" ht="12.75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</row>
    <row r="342" spans="1:11" ht="12.75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</row>
    <row r="343" spans="1:11" ht="12.75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</row>
    <row r="344" spans="1:11" ht="12.75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</row>
    <row r="345" spans="1:11" ht="12.75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</row>
    <row r="346" spans="1:11" ht="12.75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</row>
    <row r="347" spans="1:11" ht="12.75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</row>
    <row r="348" spans="1:11" ht="12.7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</row>
    <row r="349" spans="1:11" ht="12.75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</row>
    <row r="350" spans="1:11" ht="12.75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</row>
    <row r="351" spans="1:11" ht="12.75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</row>
    <row r="352" spans="1:11" ht="12.75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</row>
    <row r="353" spans="1:11" ht="12.75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</row>
    <row r="354" spans="1:11" ht="12.75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</row>
    <row r="355" spans="1:11" ht="12.75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</row>
    <row r="356" spans="1:11" ht="12.75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</row>
    <row r="357" spans="1:11" ht="12.75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</row>
    <row r="358" spans="1:11" ht="12.75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</row>
    <row r="359" spans="1:11" ht="12.75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</row>
    <row r="360" spans="1:11" ht="12.75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</row>
    <row r="361" spans="1:11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</row>
    <row r="362" spans="1:11" ht="12.75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</row>
    <row r="363" spans="1:11" ht="12.75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</row>
    <row r="364" spans="1:11" ht="12.75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</row>
    <row r="365" spans="1:11" ht="12.75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</row>
    <row r="366" spans="1:11" ht="12.75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</row>
    <row r="367" spans="1:11" ht="12.75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</row>
    <row r="368" spans="1:11" ht="12.75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</row>
    <row r="369" spans="1:11" ht="12.75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</row>
    <row r="370" spans="1:11" ht="12.75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</row>
    <row r="371" spans="1:11" ht="12.75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</row>
    <row r="372" spans="1:11" ht="12.75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</row>
    <row r="373" spans="1:11" ht="12.75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</row>
    <row r="374" spans="1:11" ht="12.75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</row>
    <row r="375" spans="1:11" ht="12.75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</row>
    <row r="376" spans="1:11" ht="12.75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</row>
    <row r="377" spans="1:11" ht="12.75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</row>
    <row r="378" spans="1:11" ht="12.75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</row>
    <row r="379" spans="1:11" ht="12.75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</row>
    <row r="380" spans="1:11" ht="12.75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</row>
    <row r="381" spans="1:11" ht="12.75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</row>
    <row r="382" spans="1:11" ht="12.75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</row>
    <row r="383" spans="1:11" ht="12.75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</row>
    <row r="384" spans="1:11" ht="12.75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</row>
    <row r="385" spans="1:11" ht="12.75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</row>
    <row r="386" spans="1:11" ht="12.75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</row>
    <row r="387" spans="1:11" ht="12.75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</row>
    <row r="388" spans="1:11" ht="12.75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</row>
    <row r="389" spans="1:11" ht="12.75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</row>
    <row r="390" spans="1:11" ht="12.75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</row>
    <row r="391" spans="1:11" ht="12.75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</row>
    <row r="392" spans="1:11" ht="12.75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</row>
    <row r="393" spans="1:11" ht="12.75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</row>
    <row r="394" spans="1:11" ht="12.75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</row>
    <row r="395" spans="1:11" ht="12.75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</row>
    <row r="396" spans="1:11" ht="12.75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</row>
    <row r="397" spans="1:11" ht="12.75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</row>
    <row r="398" spans="1:11" ht="12.75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</row>
    <row r="399" spans="1:11" ht="12.75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</row>
    <row r="400" spans="1:11" ht="12.75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</row>
    <row r="401" spans="1:11" ht="12.75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</row>
    <row r="402" spans="1:11" ht="12.75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</row>
    <row r="403" spans="1:11" ht="12.75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</row>
    <row r="404" spans="1:11" ht="12.75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</row>
    <row r="405" spans="1:11" ht="12.75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</row>
    <row r="406" spans="1:11" ht="12.75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</row>
    <row r="407" spans="1:11" ht="12.75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</row>
    <row r="408" spans="1:11" ht="12.75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</row>
    <row r="409" spans="1:11" ht="12.75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</row>
    <row r="410" spans="1:11" ht="12.75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</row>
    <row r="411" spans="1:11" ht="12.75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</row>
    <row r="412" spans="1:11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</row>
    <row r="413" spans="1:11" ht="12.75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</row>
    <row r="414" spans="1:11" ht="12.75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</row>
    <row r="415" spans="1:11" ht="12.75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</row>
    <row r="416" spans="1:11" ht="12.75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</row>
    <row r="417" spans="1:11" ht="12.75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</row>
    <row r="418" spans="1:11" ht="12.75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</row>
  </sheetData>
  <mergeCells count="363">
    <mergeCell ref="A208:K208"/>
    <mergeCell ref="A237:K237"/>
    <mergeCell ref="A238:A239"/>
    <mergeCell ref="B238:B239"/>
    <mergeCell ref="C238:C239"/>
    <mergeCell ref="D238:D239"/>
    <mergeCell ref="E238:E239"/>
    <mergeCell ref="F238:F239"/>
    <mergeCell ref="E209:E236"/>
    <mergeCell ref="F209:F236"/>
    <mergeCell ref="A209:A236"/>
    <mergeCell ref="B209:B236"/>
    <mergeCell ref="C209:C236"/>
    <mergeCell ref="D209:D236"/>
    <mergeCell ref="A202:K202"/>
    <mergeCell ref="A176:K176"/>
    <mergeCell ref="A178:K178"/>
    <mergeCell ref="A169:K169"/>
    <mergeCell ref="A170:K170"/>
    <mergeCell ref="A173:K173"/>
    <mergeCell ref="A175:K175"/>
    <mergeCell ref="A180:K180"/>
    <mergeCell ref="A181:K181"/>
    <mergeCell ref="A184:K184"/>
    <mergeCell ref="G5:G6"/>
    <mergeCell ref="A9:K9"/>
    <mergeCell ref="A5:A6"/>
    <mergeCell ref="A10:A11"/>
    <mergeCell ref="B10:B11"/>
    <mergeCell ref="C10:C11"/>
    <mergeCell ref="D10:D11"/>
    <mergeCell ref="E10:E11"/>
    <mergeCell ref="F10:F11"/>
    <mergeCell ref="A58:K58"/>
    <mergeCell ref="A2:K2"/>
    <mergeCell ref="A3:K3"/>
    <mergeCell ref="J5:J6"/>
    <mergeCell ref="K5:K6"/>
    <mergeCell ref="B5:B6"/>
    <mergeCell ref="H5:H6"/>
    <mergeCell ref="I5:I6"/>
    <mergeCell ref="C5:D5"/>
    <mergeCell ref="E5:F5"/>
    <mergeCell ref="A12:A23"/>
    <mergeCell ref="B12:B23"/>
    <mergeCell ref="C12:C23"/>
    <mergeCell ref="A57:K57"/>
    <mergeCell ref="D12:D23"/>
    <mergeCell ref="E12:E23"/>
    <mergeCell ref="F12:F23"/>
    <mergeCell ref="A33:A36"/>
    <mergeCell ref="B33:B36"/>
    <mergeCell ref="C33:C36"/>
    <mergeCell ref="A24:K24"/>
    <mergeCell ref="A27:K27"/>
    <mergeCell ref="A28:A29"/>
    <mergeCell ref="B28:B29"/>
    <mergeCell ref="C28:C29"/>
    <mergeCell ref="D28:D29"/>
    <mergeCell ref="E28:E29"/>
    <mergeCell ref="F28:F29"/>
    <mergeCell ref="A30:K30"/>
    <mergeCell ref="A31:A32"/>
    <mergeCell ref="B31:B32"/>
    <mergeCell ref="C31:C32"/>
    <mergeCell ref="D31:D32"/>
    <mergeCell ref="E31:E32"/>
    <mergeCell ref="F31:F32"/>
    <mergeCell ref="D33:D36"/>
    <mergeCell ref="E33:E36"/>
    <mergeCell ref="F33:F36"/>
    <mergeCell ref="A37:A38"/>
    <mergeCell ref="B37:B38"/>
    <mergeCell ref="C37:C38"/>
    <mergeCell ref="D37:D38"/>
    <mergeCell ref="E37:E38"/>
    <mergeCell ref="F37:F38"/>
    <mergeCell ref="A39:K39"/>
    <mergeCell ref="A40:A42"/>
    <mergeCell ref="B40:B42"/>
    <mergeCell ref="C40:C42"/>
    <mergeCell ref="D40:D42"/>
    <mergeCell ref="E40:E42"/>
    <mergeCell ref="F40:F42"/>
    <mergeCell ref="G43:G49"/>
    <mergeCell ref="A50:K50"/>
    <mergeCell ref="A43:A49"/>
    <mergeCell ref="B43:B49"/>
    <mergeCell ref="C43:C49"/>
    <mergeCell ref="D43:D49"/>
    <mergeCell ref="E51:E52"/>
    <mergeCell ref="F51:F52"/>
    <mergeCell ref="A55:K55"/>
    <mergeCell ref="A8:K8"/>
    <mergeCell ref="A51:A52"/>
    <mergeCell ref="B51:B52"/>
    <mergeCell ref="C51:C52"/>
    <mergeCell ref="D51:D52"/>
    <mergeCell ref="E43:E49"/>
    <mergeCell ref="F43:F49"/>
    <mergeCell ref="D60:D61"/>
    <mergeCell ref="E60:E61"/>
    <mergeCell ref="F60:F61"/>
    <mergeCell ref="A63:K63"/>
    <mergeCell ref="A60:A61"/>
    <mergeCell ref="B60:B61"/>
    <mergeCell ref="C60:C61"/>
    <mergeCell ref="A67:K67"/>
    <mergeCell ref="A82:K82"/>
    <mergeCell ref="A65:K65"/>
    <mergeCell ref="A68:K68"/>
    <mergeCell ref="A69:A76"/>
    <mergeCell ref="B69:B76"/>
    <mergeCell ref="C69:C76"/>
    <mergeCell ref="D69:D76"/>
    <mergeCell ref="E69:E76"/>
    <mergeCell ref="F69:F76"/>
    <mergeCell ref="B83:B86"/>
    <mergeCell ref="C83:C86"/>
    <mergeCell ref="D83:D86"/>
    <mergeCell ref="A77:K77"/>
    <mergeCell ref="A80:K80"/>
    <mergeCell ref="J89:J92"/>
    <mergeCell ref="E83:E86"/>
    <mergeCell ref="F83:F86"/>
    <mergeCell ref="A87:A92"/>
    <mergeCell ref="B87:B92"/>
    <mergeCell ref="C87:C92"/>
    <mergeCell ref="D87:D92"/>
    <mergeCell ref="E87:E92"/>
    <mergeCell ref="F87:F92"/>
    <mergeCell ref="A83:A86"/>
    <mergeCell ref="K89:K92"/>
    <mergeCell ref="A93:A94"/>
    <mergeCell ref="B93:B94"/>
    <mergeCell ref="C93:C94"/>
    <mergeCell ref="D93:D94"/>
    <mergeCell ref="E93:E94"/>
    <mergeCell ref="F93:F94"/>
    <mergeCell ref="G89:G92"/>
    <mergeCell ref="H89:H92"/>
    <mergeCell ref="I89:I92"/>
    <mergeCell ref="A95:K95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I97:I100"/>
    <mergeCell ref="J97:J100"/>
    <mergeCell ref="K97:K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I101:I104"/>
    <mergeCell ref="J101:J104"/>
    <mergeCell ref="K101:K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J105:J108"/>
    <mergeCell ref="K105:K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I109:I112"/>
    <mergeCell ref="J109:J112"/>
    <mergeCell ref="K109:K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J113:J116"/>
    <mergeCell ref="K113:K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I117:I120"/>
    <mergeCell ref="J117:J120"/>
    <mergeCell ref="K117:K120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I121:I124"/>
    <mergeCell ref="J121:J124"/>
    <mergeCell ref="K121:K124"/>
    <mergeCell ref="A125:A128"/>
    <mergeCell ref="B125:B128"/>
    <mergeCell ref="C125:C128"/>
    <mergeCell ref="D125:D128"/>
    <mergeCell ref="E125:E128"/>
    <mergeCell ref="F125:F128"/>
    <mergeCell ref="G125:G128"/>
    <mergeCell ref="H125:H128"/>
    <mergeCell ref="I125:I128"/>
    <mergeCell ref="J125:J128"/>
    <mergeCell ref="K125:K128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J130:J133"/>
    <mergeCell ref="K130:K133"/>
    <mergeCell ref="A134:A137"/>
    <mergeCell ref="B134:B137"/>
    <mergeCell ref="C134:C137"/>
    <mergeCell ref="D134:D137"/>
    <mergeCell ref="E134:E137"/>
    <mergeCell ref="F134:F137"/>
    <mergeCell ref="G134:G137"/>
    <mergeCell ref="H134:H137"/>
    <mergeCell ref="I134:I137"/>
    <mergeCell ref="J134:J137"/>
    <mergeCell ref="K134:K137"/>
    <mergeCell ref="A138:A145"/>
    <mergeCell ref="B138:B145"/>
    <mergeCell ref="C138:C145"/>
    <mergeCell ref="D138:D145"/>
    <mergeCell ref="E138:E145"/>
    <mergeCell ref="F138:F145"/>
    <mergeCell ref="G138:G141"/>
    <mergeCell ref="H138:H141"/>
    <mergeCell ref="I138:I141"/>
    <mergeCell ref="J138:J141"/>
    <mergeCell ref="K138:K141"/>
    <mergeCell ref="G142:G145"/>
    <mergeCell ref="H142:H145"/>
    <mergeCell ref="I142:I145"/>
    <mergeCell ref="J142:J145"/>
    <mergeCell ref="K142:K145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I146:I149"/>
    <mergeCell ref="J146:J149"/>
    <mergeCell ref="K146:K149"/>
    <mergeCell ref="A150:A153"/>
    <mergeCell ref="B150:B153"/>
    <mergeCell ref="C150:C153"/>
    <mergeCell ref="D150:D153"/>
    <mergeCell ref="E150:E153"/>
    <mergeCell ref="F150:F153"/>
    <mergeCell ref="G150:G153"/>
    <mergeCell ref="H150:H153"/>
    <mergeCell ref="I150:I153"/>
    <mergeCell ref="J150:J153"/>
    <mergeCell ref="K150:K153"/>
    <mergeCell ref="A154:A157"/>
    <mergeCell ref="B154:B157"/>
    <mergeCell ref="C154:C157"/>
    <mergeCell ref="D154:D157"/>
    <mergeCell ref="E154:E157"/>
    <mergeCell ref="F154:F157"/>
    <mergeCell ref="G154:G157"/>
    <mergeCell ref="H154:H157"/>
    <mergeCell ref="I154:I157"/>
    <mergeCell ref="J154:J157"/>
    <mergeCell ref="K154:K157"/>
    <mergeCell ref="A96:K96"/>
    <mergeCell ref="A129:K129"/>
    <mergeCell ref="A158:K158"/>
    <mergeCell ref="A159:A162"/>
    <mergeCell ref="B159:B162"/>
    <mergeCell ref="C159:C162"/>
    <mergeCell ref="D159:D162"/>
    <mergeCell ref="E159:E162"/>
    <mergeCell ref="F159:F162"/>
    <mergeCell ref="G159:G162"/>
    <mergeCell ref="H159:H162"/>
    <mergeCell ref="I159:I162"/>
    <mergeCell ref="J159:J162"/>
    <mergeCell ref="K159:K162"/>
    <mergeCell ref="A163:A166"/>
    <mergeCell ref="B163:B166"/>
    <mergeCell ref="C163:C166"/>
    <mergeCell ref="D163:D166"/>
    <mergeCell ref="D185:D186"/>
    <mergeCell ref="I163:I166"/>
    <mergeCell ref="J163:J166"/>
    <mergeCell ref="K163:K166"/>
    <mergeCell ref="E163:E166"/>
    <mergeCell ref="F163:F166"/>
    <mergeCell ref="G163:G166"/>
    <mergeCell ref="H163:H166"/>
    <mergeCell ref="C187:C188"/>
    <mergeCell ref="D187:D188"/>
    <mergeCell ref="A191:K191"/>
    <mergeCell ref="E185:E186"/>
    <mergeCell ref="F185:F186"/>
    <mergeCell ref="F189:F190"/>
    <mergeCell ref="B187:B188"/>
    <mergeCell ref="B185:B186"/>
    <mergeCell ref="A185:A186"/>
    <mergeCell ref="C185:C186"/>
    <mergeCell ref="A193:K193"/>
    <mergeCell ref="A194:K194"/>
    <mergeCell ref="E187:E188"/>
    <mergeCell ref="F187:F188"/>
    <mergeCell ref="B189:B190"/>
    <mergeCell ref="A189:A190"/>
    <mergeCell ref="C189:C190"/>
    <mergeCell ref="D189:D190"/>
    <mergeCell ref="E189:E190"/>
    <mergeCell ref="A187:A188"/>
    <mergeCell ref="A198:K198"/>
    <mergeCell ref="B199:B200"/>
    <mergeCell ref="A199:A200"/>
    <mergeCell ref="C199:C200"/>
    <mergeCell ref="D199:D200"/>
    <mergeCell ref="E199:E200"/>
    <mergeCell ref="F199:F200"/>
    <mergeCell ref="A207:K207"/>
    <mergeCell ref="A204:K204"/>
    <mergeCell ref="A205:A206"/>
    <mergeCell ref="B205:B206"/>
    <mergeCell ref="C205:C206"/>
    <mergeCell ref="D205:D206"/>
    <mergeCell ref="E205:E206"/>
    <mergeCell ref="F205:F206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2016-05-18T08:38:10Z</cp:lastPrinted>
  <dcterms:created xsi:type="dcterms:W3CDTF">2013-05-31T09:08:35Z</dcterms:created>
  <dcterms:modified xsi:type="dcterms:W3CDTF">2016-05-27T07:21:31Z</dcterms:modified>
  <cp:category/>
  <cp:version/>
  <cp:contentType/>
  <cp:contentStatus/>
</cp:coreProperties>
</file>